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mc:AlternateContent xmlns:mc="http://schemas.openxmlformats.org/markup-compatibility/2006">
    <mc:Choice Requires="x15">
      <x15ac:absPath xmlns:x15ac="http://schemas.microsoft.com/office/spreadsheetml/2010/11/ac" url="C:\Users\Korisnik\Documents\JAVNA NABAVA 2020\MV 2 Hortikulturna revitalizacija i ozelenjivanje platoa u parku Gradac\"/>
    </mc:Choice>
  </mc:AlternateContent>
  <bookViews>
    <workbookView xWindow="0" yWindow="0" windowWidth="28800" windowHeight="12435" tabRatio="868" activeTab="8"/>
  </bookViews>
  <sheets>
    <sheet name="Uvjeti i napomene" sheetId="1" r:id="rId1"/>
    <sheet name="PRIPREMNI RADOVI" sheetId="2" r:id="rId2"/>
    <sheet name="ZEMLJANI RADOVI" sheetId="18" r:id="rId3"/>
    <sheet name="BETONSKI RADOVI" sheetId="9" r:id="rId4"/>
    <sheet name="OBORINA" sheetId="19" r:id="rId5"/>
    <sheet name="HORTIKULTURA" sheetId="21" r:id="rId6"/>
    <sheet name="ELEKTROINSTALACIJE" sheetId="23" r:id="rId7"/>
    <sheet name="OSTALI RADOVI" sheetId="22" r:id="rId8"/>
    <sheet name="REKAP SVE" sheetId="7" r:id="rId9"/>
  </sheets>
  <definedNames>
    <definedName name="_xlnm.Print_Titles" localSheetId="3">'BETONSKI RADOVI'!$1:$5</definedName>
    <definedName name="_xlnm.Print_Titles" localSheetId="6">ELEKTROINSTALACIJE!$1:$5</definedName>
    <definedName name="_xlnm.Print_Titles" localSheetId="5">HORTIKULTURA!$1:$5</definedName>
    <definedName name="_xlnm.Print_Titles" localSheetId="4">OBORINA!$1:$5</definedName>
    <definedName name="_xlnm.Print_Titles" localSheetId="7">'OSTALI RADOVI'!$1:$4</definedName>
    <definedName name="_xlnm.Print_Titles" localSheetId="1">'PRIPREMNI RADOVI'!$1:$5</definedName>
    <definedName name="_xlnm.Print_Titles" localSheetId="8">'REKAP SVE'!$1:$2</definedName>
    <definedName name="_xlnm.Print_Titles" localSheetId="0">'Uvjeti i napomene'!$1:$3</definedName>
    <definedName name="_xlnm.Print_Titles" localSheetId="2">'ZEMLJANI RADOVI'!$1:$5</definedName>
    <definedName name="_xlnm.Print_Area" localSheetId="3">'BETONSKI RADOVI'!$A$1:$F$23</definedName>
    <definedName name="_xlnm.Print_Area" localSheetId="6">ELEKTROINSTALACIJE!$A$1:$F$25</definedName>
    <definedName name="_xlnm.Print_Area" localSheetId="5">HORTIKULTURA!$A$1:$F$103</definedName>
    <definedName name="_xlnm.Print_Area" localSheetId="4">OBORINA!$A$1:$F$34</definedName>
    <definedName name="_xlnm.Print_Area" localSheetId="7">'OSTALI RADOVI'!$A$1:$F$15</definedName>
    <definedName name="_xlnm.Print_Area" localSheetId="1">'PRIPREMNI RADOVI'!$A$1:$F$17</definedName>
    <definedName name="_xlnm.Print_Area" localSheetId="8">'REKAP SVE'!$A$1:$F$28</definedName>
    <definedName name="_xlnm.Print_Area" localSheetId="0">'Uvjeti i napomene'!$A$1:$F$37</definedName>
    <definedName name="_xlnm.Print_Area" localSheetId="2">'ZEMLJANI RADOVI'!$A$1:$F$27</definedName>
  </definedNames>
  <calcPr calcId="152511"/>
</workbook>
</file>

<file path=xl/calcChain.xml><?xml version="1.0" encoding="utf-8"?>
<calcChain xmlns="http://schemas.openxmlformats.org/spreadsheetml/2006/main">
  <c r="F15" i="7" l="1"/>
  <c r="B24" i="23"/>
  <c r="F24" i="23"/>
  <c r="F16" i="23"/>
  <c r="F15" i="23"/>
  <c r="F14" i="23"/>
  <c r="F13" i="23"/>
  <c r="F12" i="23"/>
  <c r="F11" i="23"/>
  <c r="F10" i="23"/>
  <c r="F9" i="23"/>
  <c r="F8" i="23"/>
  <c r="F17" i="23"/>
  <c r="F18" i="23"/>
  <c r="F19" i="23"/>
  <c r="F15" i="22"/>
  <c r="F17" i="7"/>
  <c r="F17" i="2"/>
  <c r="B33" i="19"/>
  <c r="B32" i="19"/>
  <c r="A33" i="19"/>
  <c r="A32" i="19"/>
  <c r="B98" i="21"/>
  <c r="F85" i="21"/>
  <c r="F98" i="21" s="1"/>
  <c r="B97" i="21"/>
  <c r="B96" i="21"/>
  <c r="B95" i="21"/>
  <c r="B94" i="21"/>
  <c r="B93" i="21"/>
  <c r="B92" i="21"/>
  <c r="F97" i="21"/>
  <c r="F96" i="21"/>
  <c r="F95" i="21"/>
  <c r="F94" i="21"/>
  <c r="F93" i="21"/>
  <c r="F92" i="21"/>
  <c r="F99" i="21" s="1"/>
  <c r="F13" i="7" s="1"/>
  <c r="F22" i="9"/>
  <c r="F9" i="7" s="1"/>
  <c r="F5" i="7"/>
  <c r="F25" i="18"/>
  <c r="F7" i="7" s="1"/>
  <c r="F28" i="19"/>
  <c r="F33" i="19"/>
  <c r="F32" i="19"/>
  <c r="F34" i="19" s="1"/>
  <c r="F11" i="7" s="1"/>
  <c r="F19" i="7" l="1"/>
  <c r="F21" i="7" s="1"/>
  <c r="F23" i="7" s="1"/>
</calcChain>
</file>

<file path=xl/sharedStrings.xml><?xml version="1.0" encoding="utf-8"?>
<sst xmlns="http://schemas.openxmlformats.org/spreadsheetml/2006/main" count="458" uniqueCount="320">
  <si>
    <t>UVJETI I NAPOMENE:</t>
  </si>
  <si>
    <t>h) Izvoditelj  je dužan održavati gradilište za vrijeme izvođenja radova (održavanje zelenila, vertikalne i horizontalne signalizacije i sve ostalo potrebno za sigurno odvijanje prometa).</t>
  </si>
  <si>
    <t>Red.br.</t>
  </si>
  <si>
    <t>OPIS RADA</t>
  </si>
  <si>
    <t>Jed.mj.</t>
  </si>
  <si>
    <t>Količina</t>
  </si>
  <si>
    <t>Jed.cij.</t>
  </si>
  <si>
    <t>Cijena (kn)</t>
  </si>
  <si>
    <t>1.</t>
  </si>
  <si>
    <t>PRIPREMNI RADOVI</t>
  </si>
  <si>
    <t>1.1.</t>
  </si>
  <si>
    <t>komplet</t>
  </si>
  <si>
    <t>1.2.</t>
  </si>
  <si>
    <t>1.3.</t>
  </si>
  <si>
    <t>1.4.</t>
  </si>
  <si>
    <t>1.5.</t>
  </si>
  <si>
    <t>1.6.</t>
  </si>
  <si>
    <t>2.</t>
  </si>
  <si>
    <t>ZEMLJANI RADOVI</t>
  </si>
  <si>
    <t>2.1.</t>
  </si>
  <si>
    <t>2.2.</t>
  </si>
  <si>
    <t>2.3.</t>
  </si>
  <si>
    <t>2.4.</t>
  </si>
  <si>
    <t>2.5.</t>
  </si>
  <si>
    <t>3.</t>
  </si>
  <si>
    <t>3.1.</t>
  </si>
  <si>
    <t>kom</t>
  </si>
  <si>
    <t>SVEUKUPNO:</t>
  </si>
  <si>
    <t>1.7.</t>
  </si>
  <si>
    <t xml:space="preserve"> SVEUKUPNA REKAPITULACIJA</t>
  </si>
  <si>
    <t>UKUPNO:</t>
  </si>
  <si>
    <t>UKUPNO  1.1. PRIPREMNI RADOVI</t>
  </si>
  <si>
    <t>OSTALI RADOVI</t>
  </si>
  <si>
    <t>paušal</t>
  </si>
  <si>
    <r>
      <t>m</t>
    </r>
    <r>
      <rPr>
        <sz val="9"/>
        <color indexed="8"/>
        <rFont val="Calibri"/>
        <family val="2"/>
        <charset val="238"/>
      </rPr>
      <t>²</t>
    </r>
  </si>
  <si>
    <t>PDV:</t>
  </si>
  <si>
    <t>BETONSKI RADOVI</t>
  </si>
  <si>
    <r>
      <t>m</t>
    </r>
    <r>
      <rPr>
        <sz val="9"/>
        <color indexed="8"/>
        <rFont val="Calibri"/>
        <family val="2"/>
        <charset val="238"/>
      </rPr>
      <t>³</t>
    </r>
  </si>
  <si>
    <t>1. PRIPREMNI RADOVI</t>
  </si>
  <si>
    <t>2. ZEMLJANI RADOVI</t>
  </si>
  <si>
    <t>TROŠKOVNIK HORTIKULTURALNOG UREĐENJA PLATOA PARKA GRADAC</t>
  </si>
  <si>
    <t>4.1.</t>
  </si>
  <si>
    <t>4.2.</t>
  </si>
  <si>
    <t>4.</t>
  </si>
  <si>
    <t>5.</t>
  </si>
  <si>
    <t>6.</t>
  </si>
  <si>
    <t>HORTIKULTURA</t>
  </si>
  <si>
    <t>5. HORTIKULTURALNO UREĐENJE</t>
  </si>
  <si>
    <t>5.1.</t>
  </si>
  <si>
    <t>5.2.</t>
  </si>
  <si>
    <t>5.3.</t>
  </si>
  <si>
    <t>5.4.</t>
  </si>
  <si>
    <t>5.5.</t>
  </si>
  <si>
    <t>6.1.</t>
  </si>
  <si>
    <t>SANACIJA POSTOJEĆEG BILJNOG FONDA</t>
  </si>
  <si>
    <t>5.1.1.</t>
  </si>
  <si>
    <t>5.1.2.</t>
  </si>
  <si>
    <r>
      <rPr>
        <b/>
        <sz val="9"/>
        <color indexed="8"/>
        <rFont val="Calibri"/>
        <family val="2"/>
      </rPr>
      <t>Zaštita stabala i visokog grmlja</t>
    </r>
    <r>
      <rPr>
        <sz val="9"/>
        <color indexed="8"/>
        <rFont val="Calibri"/>
        <family val="2"/>
      </rPr>
      <t xml:space="preserve">
Postaviti drvenu zaštitnu oplatu oko stabala koja se nalaze u neposrednoj blizini zone izvođenja radova, sve prema opisu Zaštita stabala u tekstualnom dijelu.  Ukupan br kom  .  Postaviti zaštitnu oplatu ispred visokog grmlja označenog u situaciji krajobraznog rješenja (crveno) koje je potrebno zaštititi prilikom izvođenja radova u dužini od 52 m
</t>
    </r>
  </si>
  <si>
    <t>UKUPNO SANACIJA POSTOJEĆEG BILJNOG FONDA</t>
  </si>
  <si>
    <t>PRIPREMNI RADOVI I MATERIJALI</t>
  </si>
  <si>
    <t>5.2.1.</t>
  </si>
  <si>
    <r>
      <t>m</t>
    </r>
    <r>
      <rPr>
        <sz val="9"/>
        <color indexed="8"/>
        <rFont val="Calibri"/>
        <family val="2"/>
      </rPr>
      <t>²</t>
    </r>
  </si>
  <si>
    <r>
      <rPr>
        <b/>
        <sz val="9"/>
        <rFont val="Calibri"/>
        <family val="2"/>
      </rPr>
      <t>Analiza tla</t>
    </r>
    <r>
      <rPr>
        <sz val="9"/>
        <rFont val="Calibri"/>
        <family val="2"/>
      </rPr>
      <t xml:space="preserve"> -tlo za analizu se uzima s dvije razine dubine: 0-30 cm i 30-60 cm. Potrebno je obaviti kemijsku i fizikalnu analizu tla. Kemijskom analizom se utvrđuju kemijska svojstva tla ko što su pH, količina najvažnijih makroelemenata: dušika (N), fosfora (P), kalija (K), ukupnog i aktivnog vapna (CaCO3) te humusa. Fizikalna svojstva tla pokazuju vrstu tla i propusnost, mogućnost zadržavanja vlage i zraka u tlu, veličinu čestica i dr. Cijena se određuje kao komplet.</t>
    </r>
  </si>
  <si>
    <t>UKUPNO PRIPREMNI RADOVI I MATERIJALI</t>
  </si>
  <si>
    <t>UGRADNJA SUSTAVA ZA UPRAVLJANJE RASTA KORJENA</t>
  </si>
  <si>
    <t>5.3.1.</t>
  </si>
  <si>
    <t>A.</t>
  </si>
  <si>
    <t>FORMIRA SE UNUTAR ISKOPA CENTRALNOG DRVOREDA PREMA SITUACIJI KRAJOBRAZNOG UREĐENJA 415 M2</t>
  </si>
  <si>
    <t>FORMIRA SE RUBNIM DIJELOM PLATOA ZA SADNJU POJEDINAČNIH STABALA 415 M2</t>
  </si>
  <si>
    <t>B.</t>
  </si>
  <si>
    <t>5.3.2.</t>
  </si>
  <si>
    <t xml:space="preserve">Istovar i montaža sustava </t>
  </si>
  <si>
    <t>5.3.3.</t>
  </si>
  <si>
    <t>5.3.4.</t>
  </si>
  <si>
    <t>5.3.5.</t>
  </si>
  <si>
    <r>
      <rPr>
        <b/>
        <sz val="9"/>
        <rFont val="Calibri"/>
        <family val="2"/>
      </rPr>
      <t>Ručno/strojno čišćenje terena</t>
    </r>
    <r>
      <rPr>
        <sz val="9"/>
        <rFont val="Calibri"/>
        <family val="2"/>
        <charset val="238"/>
      </rPr>
      <t>, od naslaga otpadnog materijala sa zelenih površina .                        Obračun po m2 očišćenog terena.</t>
    </r>
  </si>
  <si>
    <t>UKUPNO UGRADNJA SUSTAVA ZA UPRAVLJANJE RASTA KORJENA</t>
  </si>
  <si>
    <t>ZEMLJANI RADOVI I MATERIJALI</t>
  </si>
  <si>
    <t>5.4.1.</t>
  </si>
  <si>
    <t>5.4.2.</t>
  </si>
  <si>
    <t>5.4.3.</t>
  </si>
  <si>
    <t>5.4.4.</t>
  </si>
  <si>
    <t>5.4.5.</t>
  </si>
  <si>
    <r>
      <rPr>
        <b/>
        <sz val="9"/>
        <rFont val="Calibri"/>
        <family val="2"/>
      </rPr>
      <t>Dovoz i nasipanje plodne zemje za sadnju stabala po obodu platoa</t>
    </r>
    <r>
      <rPr>
        <sz val="9"/>
        <rFont val="Calibri"/>
        <family val="2"/>
      </rPr>
      <t xml:space="preserve">
Nabava i doprema plodne rahle zemlje. Po jednoj rupi se dovozi 1.87 m3 nove zemlje. Zemlja se uvećava za 25% na ime slijeganja.
11 rupa
I za ovu zemlju je potrebno izvršiti analizu tla.</t>
    </r>
  </si>
  <si>
    <r>
      <rPr>
        <b/>
        <sz val="9"/>
        <rFont val="Calibri"/>
        <family val="2"/>
      </rPr>
      <t>Gnojidba tla prema preporukama iz analize.</t>
    </r>
    <r>
      <rPr>
        <sz val="9"/>
        <rFont val="Calibri"/>
        <family val="2"/>
      </rPr>
      <t xml:space="preserve">
Radovi se iskazuju u m2.</t>
    </r>
  </si>
  <si>
    <r>
      <rPr>
        <b/>
        <sz val="9"/>
        <rFont val="Calibri"/>
        <family val="2"/>
      </rPr>
      <t>Ručno frezanje cjelokupne površine na dubinu od 20-25 cm</t>
    </r>
    <r>
      <rPr>
        <sz val="9"/>
        <rFont val="Calibri"/>
        <family val="2"/>
      </rPr>
      <t xml:space="preserve"> radi miješanja ugrađenih materijala i postizanje potrebne strukture tla.</t>
    </r>
  </si>
  <si>
    <t>Fino planiranje svih površina</t>
  </si>
  <si>
    <r>
      <rPr>
        <b/>
        <sz val="9"/>
        <rFont val="Calibri"/>
        <family val="2"/>
      </rPr>
      <t>Dovoz i nasipanje plodne zemlje na površine centralnog drvoreda</t>
    </r>
    <r>
      <rPr>
        <sz val="9"/>
        <rFont val="Calibri"/>
        <family val="2"/>
      </rPr>
      <t xml:space="preserve"> u sloju od 110cm unutar centralnog dijela i 90 cm unutar rešetki.
Ukupna količina zemlje se uvećava za 25% na ime slijeganja površine:
I za ovu zemlju je potrebno izvršiti analizu tla.</t>
    </r>
  </si>
  <si>
    <t>UKUPNO ZEMLJANI RADOVI I MATERIJALI</t>
  </si>
  <si>
    <t>RADOVI S BILJNIM MATERIJALIMA</t>
  </si>
  <si>
    <t>5.5.1.</t>
  </si>
  <si>
    <t>5.5.2.</t>
  </si>
  <si>
    <t>5.5.3.</t>
  </si>
  <si>
    <t>5.5.4.</t>
  </si>
  <si>
    <t>5.5.5.</t>
  </si>
  <si>
    <t>UKUPNO RADOVI S BILJNIM MATERIJALOM</t>
  </si>
  <si>
    <r>
      <rPr>
        <b/>
        <sz val="9"/>
        <rFont val="Calibri"/>
        <family val="2"/>
      </rPr>
      <t xml:space="preserve">Iskop rupa za sadnju stabala </t>
    </r>
    <r>
      <rPr>
        <sz val="9"/>
        <rFont val="Calibri"/>
        <family val="2"/>
      </rPr>
      <t>dimenzija 150x100x100 cm.</t>
    </r>
  </si>
  <si>
    <r>
      <rPr>
        <b/>
        <sz val="9"/>
        <color indexed="8"/>
        <rFont val="Calibri"/>
        <family val="2"/>
      </rPr>
      <t>Iskop rupa za sadnju grmova</t>
    </r>
    <r>
      <rPr>
        <sz val="9"/>
        <color indexed="8"/>
        <rFont val="Calibri"/>
        <family val="2"/>
      </rPr>
      <t xml:space="preserve"> 30x30 cm.</t>
    </r>
  </si>
  <si>
    <t xml:space="preserve">Doprema i sadnja stabala </t>
  </si>
  <si>
    <t>Doprema i sadnja grmova</t>
  </si>
  <si>
    <t>5.6.</t>
  </si>
  <si>
    <t>BILJNI MATERIJAL</t>
  </si>
  <si>
    <t>A</t>
  </si>
  <si>
    <t>STABLA</t>
  </si>
  <si>
    <t>5.6.1.</t>
  </si>
  <si>
    <t>5.6.2.</t>
  </si>
  <si>
    <t>5.6.3.</t>
  </si>
  <si>
    <t>B</t>
  </si>
  <si>
    <t>GRMOVI</t>
  </si>
  <si>
    <t>5.6.4.</t>
  </si>
  <si>
    <t>5.6.5.</t>
  </si>
  <si>
    <t>UKUPNO BILJNI MATERIJAL</t>
  </si>
  <si>
    <r>
      <rPr>
        <b/>
        <sz val="9"/>
        <rFont val="Calibri"/>
        <family val="2"/>
      </rPr>
      <t xml:space="preserve">Quercus ilex (manja) </t>
    </r>
    <r>
      <rPr>
        <sz val="9"/>
        <rFont val="Calibri"/>
        <family val="2"/>
      </rPr>
      <t>- po obrubu platoa                          c 45l, visine minimalno 200cm</t>
    </r>
  </si>
  <si>
    <r>
      <rPr>
        <b/>
        <sz val="9"/>
        <rFont val="Calibri"/>
        <family val="2"/>
      </rPr>
      <t>Quercus ilex (veća)</t>
    </r>
    <r>
      <rPr>
        <sz val="9"/>
        <rFont val="Calibri"/>
        <family val="2"/>
      </rPr>
      <t xml:space="preserve"> - centralni drvored
c 290l, visina 450-500 cm</t>
    </r>
  </si>
  <si>
    <r>
      <rPr>
        <b/>
        <sz val="9"/>
        <rFont val="Calibri"/>
        <family val="2"/>
      </rPr>
      <t>Vitex agnus castus</t>
    </r>
    <r>
      <rPr>
        <sz val="9"/>
        <rFont val="Calibri"/>
        <family val="2"/>
      </rPr>
      <t xml:space="preserve">
Ct. 5 l, visine 80/100 cm</t>
    </r>
  </si>
  <si>
    <r>
      <rPr>
        <b/>
        <sz val="9"/>
        <rFont val="Calibri"/>
        <family val="2"/>
      </rPr>
      <t>Myrtus communis "Compacta"</t>
    </r>
    <r>
      <rPr>
        <sz val="9"/>
        <rFont val="Calibri"/>
        <family val="2"/>
      </rPr>
      <t xml:space="preserve">
Ct. 2 l</t>
    </r>
  </si>
  <si>
    <t>REKAPITULACIJA</t>
  </si>
  <si>
    <t>a) pripremne radove kao što su provjera visina, nagiba i pravaca prema projektu te po potrebi zaštita okolnih građevina i dijelova građevina pvc folijom. Zaštitu ukloniti nakon pranja kulira.</t>
  </si>
  <si>
    <t>b) dobava, doprema i  postava bočne oplate po potrebi</t>
  </si>
  <si>
    <t>c) Kao podloga za dekorativni beton mora biti izveden tamponski sloj modula stišljivosti Ms&gt;80 Mpa. Izrada tamponskg sloja nije obuhvaćena ovom stavkom.</t>
  </si>
  <si>
    <t xml:space="preserve">e) ručna ugradnja betona alu- letvom s ugrađenom libelom na projektiranu visinu, nakon izvlačenja letvom plohu je potrebno zagladiti ručnim alatom, završna obrada kao za cementi estrih, nakon obrade ploha mora biti zatvorene strukture. Ako se beton ugrađuje na tamponski sloj tada ili se isti natapa vodom ili se na njega postavlja PVC folija. </t>
  </si>
  <si>
    <t>f) pravovremeno ručno ili strojno prskanje retarderom  na biljnoj bazi ( prilagođen za pranje do ciljane dubine od 2 mm). Prskanje vršiti jednolično uz potrošnju retardera prema tehničkoj uputi.</t>
  </si>
  <si>
    <t>g) Piljenje razdjelnica na razmaku od max 2,5 m, vršiti p0slije, pranja površine betona do dubine 3 do 4 cm. U piljenje se uključuje i obrada hladnog spoja odnosno prekida između dnevnih taktova rada.</t>
  </si>
  <si>
    <t>h) Pravovremeno pranje dekorativnog betona vodom.Pranje vršiti isključivo visokotlačnim peračima s mogučnosti regulacije tlaka i protoka vode. Nakon pranja visokotlačnim peračem plohu isprati većom kolićinom vode bez povišenog tlaka.</t>
  </si>
  <si>
    <t>j) Završno čišćenje gradilišta, odovoz otpada na odlagalište.</t>
  </si>
  <si>
    <t xml:space="preserve">k) Stavka uključuje izradu probnih uzoraka i probnog polja.  Retarder kao i vrijeme pranja podesiti tako da rezultat odgovara odobrenom probnom polju / uzorku. </t>
  </si>
  <si>
    <t>Obračun po kvadratnom metru izvedenog dekorativnog betona.</t>
  </si>
  <si>
    <t>3.2.</t>
  </si>
  <si>
    <r>
      <t>m</t>
    </r>
    <r>
      <rPr>
        <sz val="9"/>
        <color indexed="8"/>
        <rFont val="Calibri"/>
        <family val="2"/>
      </rPr>
      <t>¹</t>
    </r>
  </si>
  <si>
    <t>TROŠKOVNIK BETONSKIH RADOVA NA PLATOU PARKA GRADAC</t>
  </si>
  <si>
    <t>TROŠKOVNIK ZEMLJANIH RADOVA NA PLATOU PARKA GRADAC</t>
  </si>
  <si>
    <t>TROŠKOVNIK PRIPREMNIH RADOVA NA PLATOU PARKA GRADAC</t>
  </si>
  <si>
    <t>TROŠKOVNIK OSTALIH RADOVA NA PLATOU PARKA GRADAC</t>
  </si>
  <si>
    <t>TROŠKOVNIK RADOVA NA PLATOU PARKA GRADAC</t>
  </si>
  <si>
    <t>4. VODOOPSKRBA I OBORINSKA ODVODNJA</t>
  </si>
  <si>
    <t>TROŠKOVNIK VODOOPSKRBE I OBORINSKE ODVODNJE PLATOA PARKA GRADAC</t>
  </si>
  <si>
    <t>VODOOPSKRBA I OBORINSKA ODVODNJA</t>
  </si>
  <si>
    <t>SUSTAV NAVODNJAVANJA</t>
  </si>
  <si>
    <t>5.7.</t>
  </si>
  <si>
    <t>5.7.1.</t>
  </si>
  <si>
    <t>5.7.2.</t>
  </si>
  <si>
    <t>5.7.3.</t>
  </si>
  <si>
    <r>
      <t>m</t>
    </r>
    <r>
      <rPr>
        <sz val="9"/>
        <color indexed="8"/>
        <rFont val="Calibri"/>
        <family val="2"/>
      </rPr>
      <t>¹</t>
    </r>
  </si>
  <si>
    <t>5.7.4.</t>
  </si>
  <si>
    <r>
      <rPr>
        <b/>
        <sz val="9"/>
        <rFont val="Calibri"/>
        <family val="2"/>
      </rPr>
      <t>Ispiranje i ispitivanje cjevovoda za navodnjavanje na probni tlak min. 1,5</t>
    </r>
    <r>
      <rPr>
        <sz val="9"/>
        <rFont val="Calibri"/>
        <family val="2"/>
      </rPr>
      <t xml:space="preserve"> x radnog tlaka sa izdavanjem atesta.Tlačnu probu interne instalacije preuzima nadzorni inženjer, a zapisnik o uspješnoj tlačnoj probi potpisuju izvoditelj i nadzorni inženjer. Sve ostalo prema uputama proizvođača cijevi. Mrežu držati pod tlakom min. 2 - 4 sata. Komplet.</t>
    </r>
  </si>
  <si>
    <t>5.7.5.</t>
  </si>
  <si>
    <r>
      <rPr>
        <b/>
        <sz val="9"/>
        <rFont val="Calibri"/>
        <family val="2"/>
      </rPr>
      <t>Dobava i ugradnja kuglastog ventila promjera R1" (DN25)</t>
    </r>
    <r>
      <rPr>
        <sz val="9"/>
        <rFont val="Calibri"/>
        <family val="2"/>
      </rPr>
      <t xml:space="preserve"> za razdjelne ventile okana s elektromagnetskim ventilima. Stavka uključuje jedno koljeno 90° i dvije niple dimenzija 1" i jedan adapter PE 40x1", te pripadajući brtveni materijal.</t>
    </r>
  </si>
  <si>
    <t>5.7.6.</t>
  </si>
  <si>
    <t>5.7.7.</t>
  </si>
  <si>
    <t>5.7.8.</t>
  </si>
  <si>
    <r>
      <rPr>
        <b/>
        <sz val="9"/>
        <rFont val="Calibri"/>
        <family val="2"/>
      </rPr>
      <t>Dobava i ugradnja spojnog kompleta za ugradnju cijevi kap po kap</t>
    </r>
    <r>
      <rPr>
        <sz val="9"/>
        <rFont val="Calibri"/>
        <family val="2"/>
      </rPr>
      <t xml:space="preserve">  na lateralni cjevovod. Komplet se sastoji od obujmice odgovarajućeg promjera, komada fleksibilne spojne cijevi Ø16mm prosječne duljine 1m, te dva prijelazna komada 16mmx1/2" ili 16x3/4", s pripadajućim brtvenim materijalom.</t>
    </r>
  </si>
  <si>
    <t>5.7.9.</t>
  </si>
  <si>
    <t>5.7.10.</t>
  </si>
  <si>
    <t>5.7.11.</t>
  </si>
  <si>
    <t>5.7.12.</t>
  </si>
  <si>
    <t>UKUPNO SUSTAV NAVODNJAVANJA</t>
  </si>
  <si>
    <t>VODOOPSKRBA</t>
  </si>
  <si>
    <t>4.1.1.</t>
  </si>
  <si>
    <t>4.1.2.</t>
  </si>
  <si>
    <r>
      <rPr>
        <b/>
        <sz val="9"/>
        <color indexed="8"/>
        <rFont val="Calibri"/>
        <family val="2"/>
      </rPr>
      <t>Dobava, doprema i montaža PEHD cijevi D 63 mm</t>
    </r>
    <r>
      <rPr>
        <sz val="9"/>
        <color indexed="8"/>
        <rFont val="Calibri"/>
        <family val="2"/>
        <charset val="238"/>
      </rPr>
      <t>, SDR 17 PE 100 za hladnu vodu  sa svim potrebnim fitinzima, spojnim i pričvrsnim materijalom. Stavka obuhvaća ispitivanje izvedene instalacije na vodonepropusnost, ispiranje, dezinfekciju te dobivanje atesta sanitarne ispravnosti. Obračun je po m´ montirane instalacije.</t>
    </r>
  </si>
  <si>
    <t>UKUPNA VODOOPSKRBA</t>
  </si>
  <si>
    <r>
      <rPr>
        <b/>
        <sz val="9"/>
        <rFont val="Calibri"/>
        <family val="2"/>
      </rPr>
      <t>Ugradnja tipskog L.Ž poklopca dimnzija 500x500 mm</t>
    </r>
    <r>
      <rPr>
        <sz val="9"/>
        <rFont val="Calibri"/>
        <family val="2"/>
      </rPr>
      <t xml:space="preserve"> s pripadnim okvirom klase nosivosti C250 na vodomjernom oknu. Obračun po komadu ugrađenog poklopca. Poklopac isporučuje nadležno komunalno poduzeće.</t>
    </r>
  </si>
  <si>
    <t>4.1.3.</t>
  </si>
  <si>
    <t>4.1.4.</t>
  </si>
  <si>
    <r>
      <rPr>
        <b/>
        <sz val="9"/>
        <rFont val="Calibri"/>
        <family val="2"/>
      </rPr>
      <t>Ugradnja tipske ulične kape</t>
    </r>
    <r>
      <rPr>
        <sz val="9"/>
        <rFont val="Calibri"/>
        <family val="2"/>
      </rPr>
      <t>. Obračun po komadu ugrađene kape. Poklopac isporučuje nadležno komunalno poduzeće.</t>
    </r>
  </si>
  <si>
    <t>OBORINSKA ODVODNJA</t>
  </si>
  <si>
    <t>4.2.1.</t>
  </si>
  <si>
    <t>4.2.2.</t>
  </si>
  <si>
    <t>4.2.3.</t>
  </si>
  <si>
    <t>4.2.4.</t>
  </si>
  <si>
    <t>UKUPNO AB I BETONSKI RADOVI</t>
  </si>
  <si>
    <t>3. AB I BETONSKI RADOVI</t>
  </si>
  <si>
    <r>
      <t>m</t>
    </r>
    <r>
      <rPr>
        <sz val="8"/>
        <rFont val="Calibri"/>
        <family val="2"/>
      </rPr>
      <t>³</t>
    </r>
  </si>
  <si>
    <t>kg</t>
  </si>
  <si>
    <r>
      <rPr>
        <b/>
        <sz val="9"/>
        <rFont val="Calibri"/>
        <family val="2"/>
      </rPr>
      <t>Priključak sustava navodnjavanja na postojeću vodu u šahti</t>
    </r>
    <r>
      <rPr>
        <sz val="9"/>
        <rFont val="Calibri"/>
        <family val="2"/>
      </rPr>
      <t>, priključak 1 " - pocinčana cijev s svim spojnim materijalom i smanjivačem tlaka od 1"</t>
    </r>
  </si>
  <si>
    <t>4.1.5.</t>
  </si>
  <si>
    <t>3.3.</t>
  </si>
  <si>
    <t>3.4.</t>
  </si>
  <si>
    <t>Kad se radi o višku materijala u jediničnoj cijeni uključen je utovar materijala u vozilo, prijevoz na deponiju i deponiranje, plaćanje taksi i ostalih davanja za korištenje deponije, uključujući obvezu izvođača da pronađe legalnu deponiju.  
Obračun radova po kubičnom metru stvarno izvršenog iskopa tla u sraslom stanju i prevezenog na mjesto ugradnje ili deponiju bez obzira na kategoriju (OTU II. 2.-02).</t>
  </si>
  <si>
    <t xml:space="preserve">Ove radove treba izvesti prema  projektiranim kotama i nagibima.
Pri iskopu treba voditi računa o postojećoj infrastrukturi tako da ne dođe do njenog oštećenja ili uništenja.  
Cijena iskopa na trasi jedinstvena je za navedene kategorije materijala.  
U jediničnu cijenu uključen je iskop, utovar iskopanog materijala u prijevozna sredstva i prijevoz do mjesta ugradnje. </t>
  </si>
  <si>
    <r>
      <t>m</t>
    </r>
    <r>
      <rPr>
        <sz val="9"/>
        <color indexed="8"/>
        <rFont val="Calibri"/>
        <family val="2"/>
      </rPr>
      <t>³</t>
    </r>
  </si>
  <si>
    <t>2.6.</t>
  </si>
  <si>
    <t>2.7.</t>
  </si>
  <si>
    <t>2.8.</t>
  </si>
  <si>
    <t>2.9.</t>
  </si>
  <si>
    <r>
      <t>m</t>
    </r>
    <r>
      <rPr>
        <sz val="9"/>
        <color indexed="8"/>
        <rFont val="Calibri"/>
        <family val="2"/>
      </rPr>
      <t>²</t>
    </r>
  </si>
  <si>
    <t>2.10.</t>
  </si>
  <si>
    <t>2.11.</t>
  </si>
  <si>
    <t>2.12.</t>
  </si>
  <si>
    <t>Za stabilnost sustava korjenja</t>
  </si>
  <si>
    <t>Za stabilnost upojnog polja</t>
  </si>
  <si>
    <t>Za stabilnost slivnog okna</t>
  </si>
  <si>
    <t>Za stabilnost dekorativnog betona</t>
  </si>
  <si>
    <t>UKUPNO ZEMLJANII RADOVI</t>
  </si>
  <si>
    <t>4.1.6.</t>
  </si>
  <si>
    <r>
      <rPr>
        <b/>
        <sz val="9"/>
        <rFont val="Calibri"/>
        <family val="2"/>
      </rPr>
      <t>Ispitivanje položenih cijevi na vodonepropusnost,</t>
    </r>
    <r>
      <rPr>
        <sz val="9"/>
        <rFont val="Calibri"/>
        <family val="2"/>
      </rPr>
      <t xml:space="preserve"> po dionicama, a koje prethodi zasipavanju obloge oko cijevi i zatrpavanju rova. Ispitivanje provesti prema opisu u posebnim tehničkim uvjetima, odnosno sukladno O.T.U. 3-04.3.</t>
    </r>
  </si>
  <si>
    <t>m¹</t>
  </si>
  <si>
    <t>UKUPNA OBORINSKA ODVODNJA</t>
  </si>
  <si>
    <t>4.2.5.</t>
  </si>
  <si>
    <t>UKUPNO OSTALI RADOVI</t>
  </si>
  <si>
    <t>1.8.</t>
  </si>
  <si>
    <t>1.9.</t>
  </si>
  <si>
    <t>komad</t>
  </si>
  <si>
    <t xml:space="preserve">OSNOVNE NAPOMENE </t>
  </si>
  <si>
    <t>1.10.</t>
  </si>
  <si>
    <t>a) Tehnički opis, Tehnički uvjeti izvedbe radova i Program kontrole i osiguranja kakvoće sastavni su dijelovi opisa stavaka troškovnika, te su u istoj mjeri obvezni za izvođenje.
b) Prilikom izvođenja radova izvođači su dužni pridržavati se odredaba i postupaka (standarda) danim od pojedinih proizvođača materijala ili  konstrukcija koje se ovdje ugrađuju.
c) Jedinične cijene za pojedine vrste radova sadrže i sve posredne troškove, koji nisu iskazani u troškovniku, ali su nužni za izvršenje radova predviđenih projektom, kao što su npr. razni radovi u vezi s organizacijom i uređenjem gradilišta prije početka gradnje i nakon dovršenja gradnje, uređenje prostora gdje je izvođač imao gradilišne barake, strojeve i materijal  itd. (čišćenje gradilišta te dovođenje okoliša u prijašnje stanje).
d) Količine radova, koje se nakon dovršenja građevina ne mogu provjeriti izmjerom, moraju se upisati u građevinsku knjigu, a nadzorni inženjer i izvođač ih potvrđuju svojim potpisom.
e) Količine radova iskazane u dokaznici mjera odnosno u ovom troškovniku obračunate su na osnovu idealnih mjera iz nacrta. Svako odstupanje ili potrebne eventualne promjene odnosno dopune projektne dokumentacije donose ili odobravaju sporazumno projektant, nadzorni inženjer i izvođač radova, uz suglasnost Investitora.</t>
  </si>
  <si>
    <r>
      <t xml:space="preserve">g) U zoni zahvata gdje postoje instalacije komunalne infrastrukture izvođač je obvezan u prisustvu nadzornog inženjera izvršiti iskapanja radi utvrđivanja stvanog položaja i dubine i postojećih instalacija i energetskih kabela uključivo i zatrpavanje rova po utvrđivanju položaja instalacija. </t>
    </r>
    <r>
      <rPr>
        <b/>
        <sz val="8"/>
        <rFont val="Arial"/>
        <family val="2"/>
      </rPr>
      <t xml:space="preserve">Isto tako potrebno je ustanoviti visine nadzemne elektro infrastrukture i prilagoditi ju minimalnim zahtjevima slobodnog profila budućeg parka. </t>
    </r>
    <r>
      <rPr>
        <sz val="8"/>
        <rFont val="Arial"/>
        <family val="2"/>
      </rPr>
      <t xml:space="preserve">Navedeni radovi moraju biti uključeni u  jedinične cijene stavaka troškovnika i neće se posebno obračunavati. </t>
    </r>
  </si>
  <si>
    <t>f) U svim stavkama koje uključuju odvoz viška materijala na odlagalište, jedinične cijene moraju uključivati sve troškove deponiranja, uključujući obavezu izvođača da pronađe odlagalište. Pretpostavljeno je da je odlagalište u krugu 15 km od zahvata.</t>
  </si>
  <si>
    <t>UVJETI:</t>
  </si>
  <si>
    <t>Ponuditelj je dužan ostvariti uvid u stanje predmetne građevine i uvjete rada koji vladaju na terenu te iste uzeti u obzir i uključiti u jedinične cijene radova. Svu izradu gradilišne dokumentacije mora uskladiti s svim subjektima koji su uključeni u provedbu ovog projekta.</t>
  </si>
  <si>
    <t>Izvođač je obvezan propisno označiti i ograditi gradilište tijekom izvođenja radova te osigurati nesmetano i sigurno odvijanje automobilskog i pješačkog prometa u zoni zahvata. U tu svrhu izvođač je dužan izraditi projekt privremene regulacije prometa za vrijeme izvođenja radova koji treba biti uklađen sa planom organizacije gradilišta i odobren od nadležne uprave za ceste, dobaviti, postaviti i održavati potrebnu signalizaciju i opremu kako u zoni samog gradilišta tako i na dijelu okolnih ulica te izraditi i na najmanje 2 mjesta postaviti ploče za označavanje gradilišta dimezija 130,0 x 90,0 cm. Sadržaj i izgled ploče za označavanje gradilišta treba biti u skladu sa uputama naručitelja. Na mjestima na kojima je nužno potrebno osigurati pješačku komunikaciju izvođač je dužan o vlastitom trošku izraditi poprečne prijelaze. Prijelazi moraju biti izrađeni od čvrstog i zdravog materijala te imati zaštitnu ogradu prema Pravilniku o zaštiti na radu.</t>
  </si>
  <si>
    <t xml:space="preserve"> Za sve pozicije betonskih radova važi sljedeće:                  
U jediničnu cijenu uključiti nabavu, dopremu, ugradnju, njegu i kontrolu betona, aditive za vodonepropusnost i ostale aditive, obrade spojnice prekida betoniranja, ugradnju bubrenih traka, oplate i sve ostalo potrebno za izvršenje betonskih radova. Sa svake miješalice se mora uzeti uzorak prije početka betonaže.</t>
  </si>
  <si>
    <t>Također prije ugradnje kamenih rubnjaka potrebno je dobiti potvrdu za nabavljani kamen od strane projektanta i ostalih subjekata uključenih u gradnju (konzervatori, nadzor i sam investitor)</t>
  </si>
  <si>
    <t>Sve stavke gdje je navedeno nadležno komunalno poduzeće ili gdje se dio stavke dotiče je potrebno iskomunicirati dinamiku same izvedbe. Investitor neće prihvatiti nezavršavanje navedenih stavki (produljenje roka) ako Izvođač nije pismenim putem obavijestio nadležno komunalno poduzeće za navedene stavke.</t>
  </si>
  <si>
    <t>HORTIKULTURALNO UREĐENJE</t>
  </si>
  <si>
    <t>Izvođač je dužan strogo pratiti upute po pitanju slaganja svih dijelova upojnog bunara, koji je definiran ovim projektom. U cijenu je uključen i eventualni dolazak tehnologa od strane tvrtke dobavljača, za pomoć pri samoj ugradnji svih slojeva upojnog bunara.</t>
  </si>
  <si>
    <r>
      <rPr>
        <b/>
        <sz val="9"/>
        <rFont val="Calibri"/>
        <family val="2"/>
      </rPr>
      <t>Nabava, doprema i postava ulegnutih ljevano željeznih rešetki za slivnike</t>
    </r>
    <r>
      <rPr>
        <sz val="9"/>
        <rFont val="Calibri"/>
        <family val="2"/>
      </rPr>
      <t xml:space="preserve"> s potrebnim cem. mortom i armiranim betonom C 25/30 za ugradnju i učvršćenje. Dimenzije rešetke 500x430 mm, tipa kao B-701 SO, projektom specificirane nazivne nosivosti. Radove izvesti prema projektu. Kvaliteta materijala i izvedenog rada u svemu prema projektu, OTU i važećim standardima. Obračun po komadu ugrađene rešetke. Predviđeno predmjerom radova. Predviđena nosivost 250 kn.</t>
    </r>
  </si>
  <si>
    <r>
      <rPr>
        <b/>
        <sz val="9"/>
        <rFont val="Calibri"/>
        <family val="2"/>
      </rPr>
      <t>Izvedba AB slivničkog okna s taložnicom</t>
    </r>
    <r>
      <rPr>
        <sz val="9"/>
        <rFont val="Calibri"/>
        <family val="2"/>
      </rPr>
      <t>, dimenzijama prema projektu, na podlozi od betona C 12/15 debljine 10 cm. Dužina okna do 1,40 m. U cijenu uračunati montažu spojnice priključka DN 200/250/300, izvedbu betonske podloge, te ostale potrebne radove prema detalju iz projekta. Rad u cijelosti izvesti prema stavci 4.5. OTU. Kvaliteta materijala i izvedenog rada u svemu prema projektu, OTU i važećim standardima. Obračun po komadu kompletno izvedenog AB slivnika.</t>
    </r>
  </si>
  <si>
    <t>4.2.6.</t>
  </si>
  <si>
    <r>
      <rPr>
        <b/>
        <sz val="9"/>
        <rFont val="Calibri"/>
        <family val="2"/>
      </rPr>
      <t>Izrada armirano betonskih revizionih okana</t>
    </r>
    <r>
      <rPr>
        <sz val="9"/>
        <rFont val="Calibri"/>
        <family val="2"/>
      </rPr>
      <t xml:space="preserve"> dimenzija 80 x 80 cm dubine do 1,20 m,  sa lijevano željeznim poklopcem nosivosti 250 kN, sve prema detalju u projektu. Revizijska okna izvesti od betona C25/30 s obaveznim atestom na vodonepropusnost. Stavka obuhvaća iskop u materijalu B kategorije, nabavu i dopremu potrebne oplate, armaturu, sav rad i materijal potreban za dovršenje revizionog okna. Obračun se vrši po komadu kompletno izvedenog revizijskog okna s ljevano - željeznim poklopcem.</t>
    </r>
  </si>
  <si>
    <t xml:space="preserve">U ovom projektu dio nadzornog tima će biti stručnjaci po pitanju krajbraznog uređenja, bez čije suglasnosti se ne mogu izvoditi radovi Hortikulturalnog uređenja. Sva dobavljena stabla prije sadnje moraju biti odobrena od strane projektanta i nadzornog tima zadužen za hortikulturu.  Sam sustav navodnjavanja je potrebno testirati prije same uporabe i to je uključeno u jediničnim cijenama u stavkama hortikulturalnog uređenja.                                                               - Sva stabla potrebno je pojedinačno fotografirati u rasadniku sa dokazom mjera ( odgovarajuće specifikacije predviđene u troškovniku: visina, kontejner, opseg debla)
</t>
  </si>
  <si>
    <t>ELEKTROINSTALACIJE</t>
  </si>
  <si>
    <t>Cijena za svaku točku troškovnika odnosno pripadnu funkcionalnu cijelinu unutar predmetnog sustava, ako i nije posebno navedeno, mora obuhvatiti dobavu, transport, montažu, spajanje, označavnje, po potrebi uzemljenje te svepotrebno za dovođenje stavke u stanje potpune funkcionalnosti.
- U cijenu također ukalkulirati sav potreban spojni, montažni, pridržni i ostali materijal potreban za potpuno funkcioniranje pojedine stavke, ako isti nije posebno specificiran.
- Potrebno je ukalkulirati razni nespecificirani instalacijski, spojni i montažni pribor i materijal što podrazumjeva se sve što nije posebno specificirano, a potrebno je za kompletnu montažu instalacija i opreme, uključivo period probnog pogona, tj.: potrebne različite razvodne kutije, redne stezaljke i sl., pribor za označavanje žila kabela, označne pločice i naljepnice za kabele i opremu, materijal i pribor za završavanje kabela, izjednačavanje potencijala odnosno uzemljenja OG odstojne obujmice, vezice, uvodnice, spirale za ožičenje, porculanske lule i sl., plastični i/ili čelični tipli s vijcima, zavrtnji s maticama i podložnim pločicama i sl., ploče upozorenja standardne (prema važećim tehničkim propisima i Zakonu o zaštiti na radu), rezerva za period puštanja u pogon, osigurači i sl.
- Izvođač je dužan uskladiti projektnu dokumentaciju sa stvarnim izvedenim stanjem te istu isporučiti Investitoru kao Projekt izvedenog stanja što je uvijet za primopredaju izvedene instalacije.
- Radeći ponudu treba imati na umu važeće propise i norme (prihvaćene od Republike Hrvatske i europske odnosno međunarodne u nedostatku istih) za pojedine instalacije, a posebno norme navedene u natječajnoj dokumentaciji i ovoj specifikaciji.
Ponuditelj je obavezan prije davanja ponude temeljito pregledati lokaciju procijeniti sve činjenice koje utječu na cijenu,rok izvedbe radova,jer se naknadni prigovori i zahtjevi neće uzeti u razmatranje.
Prije početka radova provjeriti sve mikrolokacije s nadzorom,projektantom i investitorom.Svu opremu je prije naručivanja potrebno usaglasiti s projektantima i investitorom.</t>
  </si>
  <si>
    <t>TROŠKOVNIK RADOVA ELEKTROINSTALACIJA PLATOA PARKA GRADAC</t>
  </si>
  <si>
    <t>6. ELEKTROINSTALACIJE</t>
  </si>
  <si>
    <t>6.1.1.</t>
  </si>
  <si>
    <t>6.1.2.</t>
  </si>
  <si>
    <t>m</t>
  </si>
  <si>
    <t>6.1.3.</t>
  </si>
  <si>
    <t>Nabavka i ugradnja kamenog granulata tip "nula" za izradu kabelske posteljice u slojevima, debljine 10 cm (prije polaganja energetskih kabela sa pripadajućom opremom) sa nasipanjem, razastiranjem te grubim planiranjem i zbijanjem materijala u prethodno iskopani kabelski kanal (duž cijelog kabelskog kanala),te nakon polaganja kabela polaganje sloja debljine 20cm.</t>
  </si>
  <si>
    <r>
      <t>m</t>
    </r>
    <r>
      <rPr>
        <vertAlign val="superscript"/>
        <sz val="9"/>
        <color indexed="8"/>
        <rFont val="Calibri"/>
        <family val="2"/>
        <charset val="238"/>
      </rPr>
      <t>3</t>
    </r>
  </si>
  <si>
    <t>6.1.4.</t>
  </si>
  <si>
    <t>Spajanje dovodne linije rasvjetnih stupova te podnih svjetiljki u postojećem rasvjetnom stupu.Stavka uključuje uvod kroz betonski temelj te sanaciju temelja nakon provlačenja voda.</t>
  </si>
  <si>
    <t>6.1.5.</t>
  </si>
  <si>
    <t>Iskop materijala za izradu temeljne jame u III i IV kategoriji (kombinacija strojnog i ručnog iskopa).Višak materijala odvesti na deponij o vlastitom trošku.Po rasvjetnom mjestu potrebno je prosječno iskopati i odvesti cca 1m3 materijala.Nakon betoniranja potrebno je izvršiti nabijanje tla oko temelja te zasipanje kvalitetnim materijalom iz iskopa uz nabijanje u slojevima od 30 cm.</t>
  </si>
  <si>
    <t>6.1.6.</t>
  </si>
  <si>
    <t>Izrada betonskog temelja u glatkoj oplati za rasvjetni stup visine 6,0 m.Dimenzije temelja su (800x800x800 mm) te ga je potrebno izgraditi od betona MB 20.Gornji dio temelja(površinu ispod stope stupa) izdignti cca 10 cm.
Stavka uključuje dobavu i postavljanje dvije juvidur cijevi Φ 50 mm i sidrene vijke M 16 prilikom nalijevanja temelja.
Sve prema prilogu ovog projekta,odnosno šabloni proizvođača.
Dimenzije temelja za stup određene statičkim proračunom proizvođača.</t>
  </si>
  <si>
    <t>6.1.7.</t>
  </si>
  <si>
    <t>Dobava, doprema i polaganje kabela NYY 4x10 mm² (1kV) u pripremljeni rov ili kroz već postavljene cijevi. Komplet sa izradom svih spojeva, sitnim montažnim i spojnim materijalom,"GAL" štitnicima te trakom upozorenja i sl.</t>
  </si>
  <si>
    <t>6.1.8.</t>
  </si>
  <si>
    <t>6.1.9.</t>
  </si>
  <si>
    <t>Dobava materijala te izrada uzemljenja rasvjetnog stupa s Cu užetom 25 mm2 dužine 2m sa spajanjem s jedne strane na vijak za uzemljenje stupa preko kabelske stopice i s druge strane na bakreno uže pomoću bakrene spojnice.</t>
  </si>
  <si>
    <t>6.1.10.</t>
  </si>
  <si>
    <t>6.1.11.</t>
  </si>
  <si>
    <t>6.1.12.</t>
  </si>
  <si>
    <t>Ispitivanje električne instalacije i izrada ispitnih
protokola od ovlaštene institucije za sve radove na, a
prema projektu.
• mjerenje osvjetljenosti
• otpor izolacije instaliranih vodova
• zaštite od indirektnog napona dodira
• mjerenje otpora petlje
• ispitivanje intenziteta osvjetljenja
• neprekinutosti PE vodiča
• svih mjera za izjednačenje potencijala</t>
  </si>
  <si>
    <t>kpl</t>
  </si>
  <si>
    <t>7.</t>
  </si>
  <si>
    <t>7. OSTALI RADOVI</t>
  </si>
  <si>
    <t>7.1.</t>
  </si>
  <si>
    <t>7.2.</t>
  </si>
  <si>
    <t>7.3.</t>
  </si>
  <si>
    <t>7.4.</t>
  </si>
  <si>
    <t>7.5.</t>
  </si>
  <si>
    <t>7.6.</t>
  </si>
  <si>
    <t>7.7.</t>
  </si>
  <si>
    <t>7.8.</t>
  </si>
  <si>
    <t>Stojni (po potrebi ručni) iskop rova potrebe polaganja elektroinstalaterskih vodova. Rov se kopa cijelim dijelom trase dubine 60 cm širine 30 cm. Postavljanje zaštitnog sloja od dobavljenog tucanika frakcije "0", debljine 30(10cm+20cm) (nabijena posljedica i obloga) za potrebe zaštite vodova. Dobava i polaganje žutih PVC štitnika iznad sloja tucanika.
Zatrpavanje rova materijalom iz iskopa, u slojevima debljine 15 cm s nabijanjem. Dobava i polaganje pri vrhu rova žute PVC trake upozorenja.</t>
  </si>
  <si>
    <r>
      <t xml:space="preserve">Svi zemljani radovi trebaju biti izvedeni uz posebnu pažnju s naglaskom na: uključenje svih potrebnih osiguranja, podupiranja, razupiranja i sl., kako ne bi došlo do neplaniranog urušavanja za vrijeme i nakon izvedbe radova, te očuvanje izvornih elemenata na platou Gradac (prema projektu) - bez oštećenja. Sve radove izvoditi pažljivo, poštivajući pravila zaštite na radu. Očuvanje, neoštećenje i zaštita izvornih elemenata je osobito važna i iz aspekta statusa platoa kao zaštićene kulturno povijesne cjeline grada Dubrovnika i njezine neposredne okoline (Z-3818),
</t>
    </r>
    <r>
      <rPr>
        <b/>
        <sz val="9"/>
        <color indexed="8"/>
        <rFont val="Calibri"/>
        <family val="2"/>
        <charset val="238"/>
      </rPr>
      <t xml:space="preserve">unutar zone A zaštite (potpuna zaštita povijesnih struktura) a predstavlja dio lokaliteta svjetske baštine UNESCO-a.
</t>
    </r>
    <r>
      <rPr>
        <b/>
        <u/>
        <sz val="9"/>
        <color indexed="8"/>
        <rFont val="Calibri"/>
        <family val="2"/>
        <charset val="238"/>
      </rPr>
      <t>Izvođač je obvezan ugovoriti povremeni arheološki nadzor (s dokumentiranjem eventualno pronađenih nalaza). U slučaju otkrivanja arheoloških nalaza, potrebno je izvijestiti nadzornog inženjera koji o nalazu izvješćuje nadležni Konzervatorski odjel u Dubrovniku.</t>
    </r>
    <r>
      <rPr>
        <sz val="9"/>
        <color indexed="8"/>
        <rFont val="Calibri"/>
        <family val="2"/>
        <charset val="238"/>
      </rPr>
      <t xml:space="preserve">
Kompletan materijal dobiven demontažom i rušenjem, vlasništvo je investitora. U cijeni dolje navedenih stavki uključeno je odlaganje upotrebljivog materijala izvan platoa, odnosno ukrcaj, prijevoz i iskrcaj neupotrebljivog materijala na gradsko odlagalište s uključeno taksom za odlagalište. Na platou su izvedeni pripremni geomehanički istražni radovi.</t>
    </r>
  </si>
  <si>
    <r>
      <rPr>
        <b/>
        <sz val="9"/>
        <rFont val="Calibri"/>
        <family val="2"/>
      </rPr>
      <t xml:space="preserve">Pinus pinea </t>
    </r>
    <r>
      <rPr>
        <sz val="9"/>
        <rFont val="Calibri"/>
        <family val="2"/>
      </rPr>
      <t xml:space="preserve">
opsega debla 35/40, c 290 l</t>
    </r>
  </si>
  <si>
    <r>
      <rPr>
        <b/>
        <sz val="9"/>
        <rFont val="Calibri"/>
        <family val="2"/>
      </rPr>
      <t xml:space="preserve">Dobava i ugradnja elektromagnetskog ventila R1" </t>
    </r>
    <r>
      <rPr>
        <b/>
        <sz val="9"/>
        <rFont val="Calibri"/>
        <family val="2"/>
      </rPr>
      <t>i 9V špulom tip Rain Bird 100-DV-9V ili jednakovrijedno.                                     Jednakovrijedan proizvod:                                                  Proizvođač:                                                            Model:                                                                                                                                                                                                                                                                                                                                                                                                                                                                                    Stavka obuhvaća:</t>
    </r>
    <r>
      <rPr>
        <sz val="9"/>
        <rFont val="Calibri"/>
        <family val="2"/>
      </rPr>
      <t xml:space="preserve">Stavka uključuje dobavu i ugradnju odgovarajućeg navojnog komada (T-komad ili koljeno 1") i dvije niple 1" iz PVCa za izradu ventilskog sklopa, sa svim potrebnim brtvenim materijalom te dvije vodotijesne spojnice tip Rain Bird DBY ili jednakovrijedno po ventilu za elektro spojeve. </t>
    </r>
  </si>
  <si>
    <r>
      <rPr>
        <b/>
        <sz val="9"/>
        <rFont val="Calibri"/>
        <family val="2"/>
      </rPr>
      <t xml:space="preserve">Ukopavanje cijevi kap po kap </t>
    </r>
    <r>
      <rPr>
        <sz val="9"/>
        <rFont val="Calibri"/>
        <family val="2"/>
      </rPr>
      <t xml:space="preserve">5 cm ispod kote terena s prekrivanje cijevi s postojećom zemljom da se ne vidi. </t>
    </r>
  </si>
  <si>
    <r>
      <t>D</t>
    </r>
    <r>
      <rPr>
        <b/>
        <sz val="9"/>
        <rFont val="Calibri"/>
        <family val="2"/>
      </rPr>
      <t>obava i ugradnja baterijskog kontrolnog modula za upravljanje s četri elektromagnetska ventila</t>
    </r>
    <r>
      <rPr>
        <sz val="9"/>
        <rFont val="Calibri"/>
        <family val="2"/>
      </rPr>
      <t xml:space="preserve">,WP_4. Stavka uključuje izvedbu spojeva elektroventila s kontrolnim modulom, korištenjem vodotijesnih spojnica te dobavu i ugradnju jedne 9V baterije. </t>
    </r>
  </si>
  <si>
    <r>
      <rPr>
        <b/>
        <sz val="9"/>
        <rFont val="Calibri"/>
        <family val="2"/>
      </rPr>
      <t>Dobava i ugradnja  senzora za kišu</t>
    </r>
    <r>
      <rPr>
        <sz val="9"/>
        <rFont val="Calibri"/>
        <family val="2"/>
      </rPr>
      <t xml:space="preserve">. </t>
    </r>
  </si>
  <si>
    <r>
      <rPr>
        <b/>
        <sz val="9"/>
        <rFont val="Calibri"/>
        <family val="2"/>
      </rPr>
      <t>Alat za održavanje sustava za podzemno navodnjavanje, tipa kao Green Blue Urban ili jednakovrijedno.</t>
    </r>
    <r>
      <rPr>
        <sz val="9"/>
        <rFont val="Calibri"/>
        <family val="2"/>
      </rPr>
      <t xml:space="preserve">
</t>
    </r>
    <r>
      <rPr>
        <b/>
        <sz val="9"/>
        <rFont val="Calibri"/>
        <family val="2"/>
      </rPr>
      <t xml:space="preserve">Komponente alata tipa kao: RRILFRHA Jednakovrijedan proizvod:                                                  Proizvođač:                                                            Model/Stavke sustava:                                                                                                                                                                                                                                                                                                                                                                                                                                                                                    Stavka obuhvaća:   </t>
    </r>
    <r>
      <rPr>
        <sz val="9"/>
        <rFont val="Calibri"/>
        <family val="2"/>
      </rPr>
      <t xml:space="preserve">nabavu i dostavu       </t>
    </r>
  </si>
  <si>
    <r>
      <rPr>
        <b/>
        <sz val="9"/>
        <rFont val="Calibri"/>
        <family val="2"/>
      </rPr>
      <t>Sustav za upravljanje korijena stabla u linijskom drvoredu (MAPA 1 - Grafički dio - List 07, 08 i 09)</t>
    </r>
    <r>
      <rPr>
        <sz val="9"/>
        <rFont val="Calibri"/>
        <family val="2"/>
      </rPr>
      <t xml:space="preserve">:
</t>
    </r>
    <r>
      <rPr>
        <b/>
        <sz val="9"/>
        <rFont val="Calibri"/>
        <family val="2"/>
      </rPr>
      <t xml:space="preserve">tipa kao Green Blue Urban ili jednako vrijedno. Komponente sustava tipa kao*: GBURS61A, RRARBV150B, RER600A, RERJTA, RRURB3A, SASLCB, RSPMF2.5LA.                       </t>
    </r>
    <r>
      <rPr>
        <sz val="9"/>
        <rFont val="Calibri"/>
        <family val="2"/>
        <charset val="238"/>
      </rPr>
      <t xml:space="preserve">Jednakovrijedan proizvod:                                                  Proizvođač:                                                            Model:      </t>
    </r>
    <r>
      <rPr>
        <b/>
        <sz val="9"/>
        <rFont val="Calibri"/>
        <family val="2"/>
      </rPr>
      <t xml:space="preserve">                                                                                                                                                                                                                                                                                                                                                                                                                                                                              Stavka obuhvaća:               </t>
    </r>
    <r>
      <rPr>
        <sz val="9"/>
        <rFont val="Calibri"/>
        <family val="2"/>
      </rPr>
      <t xml:space="preserve">                                                         Stavka obuhvaća nabavu, dostavu i ugradnju sustava. Multi-komponentni sustav mora sadržavati osnovne značjke tipa kao navedenei:
• Barijera za rast korijena RER600A
Karakteristeristike elementa sustava:
Debljina 1 mm, visina 600 mm, 
Težina 0.6 kg m'
Gustoća materijala: 0.97 g/cc; 
Sila potrebna za rastezanje materijala: 23 - 26 MPa 
Sila potrebna za pucanje materijala: 28 – 30 MPa. Za provedbu ove stavke potreban je nadzor odabranog proizvođaća sustava za upravljanje rasta korjena. Tijekom provedbe stavke, sve se mora fotodokumentirati te nakon ugradnje proizvođač mora priložiti garanciju za nosivost cjelokupnog sustava.</t>
    </r>
  </si>
  <si>
    <r>
      <t xml:space="preserve">Sustav za podzemno navodnjavanje i podzemno sidrenje korijenove bale stabala opsega do 40cm. Sustav za upravljanje korijena stabla rubom platoa (MAPA 1 - Grafički dio - List 07, 08 i 09) tipa kao Green Blue Urban, Arborguy ili jednakovrijedno. Komponente sustava tipa kao: RRURB3A, SASLCB                            </t>
    </r>
    <r>
      <rPr>
        <sz val="9"/>
        <rFont val="Calibri"/>
        <family val="2"/>
        <charset val="238"/>
      </rPr>
      <t xml:space="preserve">Jednakovrijedan proizvod:                                                  Proizvođač:                                                            Model:         </t>
    </r>
    <r>
      <rPr>
        <b/>
        <sz val="9"/>
        <rFont val="Calibri"/>
        <family val="2"/>
      </rPr>
      <t xml:space="preserve">                                                                                                                                                                                                                                                                                                                                                                                                                                                                           Stavka obuhvaća: </t>
    </r>
    <r>
      <rPr>
        <sz val="9"/>
        <rFont val="Calibri"/>
        <family val="2"/>
      </rPr>
      <t xml:space="preserve">nabavu, dostavu i ugradnju sustava </t>
    </r>
  </si>
  <si>
    <r>
      <rPr>
        <b/>
        <sz val="9"/>
        <rFont val="Calibri"/>
        <family val="2"/>
        <charset val="238"/>
      </rPr>
      <t>Alat za instalaciju sustava za podzemno sidrenje korijenove bale stabala</t>
    </r>
    <r>
      <rPr>
        <sz val="9"/>
        <rFont val="Calibri"/>
        <family val="2"/>
        <charset val="238"/>
      </rPr>
      <t xml:space="preserve"> </t>
    </r>
    <r>
      <rPr>
        <b/>
        <sz val="9"/>
        <rFont val="Calibri"/>
        <family val="2"/>
        <charset val="238"/>
      </rPr>
      <t>opsega do 40 cm, Tipa kao Green Blue Urban ili jednakovrijedno</t>
    </r>
    <r>
      <rPr>
        <sz val="9"/>
        <rFont val="Calibri"/>
        <family val="2"/>
        <charset val="238"/>
      </rPr>
      <t xml:space="preserve">:
</t>
    </r>
    <r>
      <rPr>
        <b/>
        <sz val="9"/>
        <rFont val="Calibri"/>
        <family val="2"/>
        <charset val="238"/>
      </rPr>
      <t xml:space="preserve">Komponente alata tipa kao: SASDRXLA </t>
    </r>
    <r>
      <rPr>
        <sz val="9"/>
        <rFont val="Calibri"/>
        <family val="2"/>
        <charset val="238"/>
      </rPr>
      <t xml:space="preserve">Jednakovrijedan proizvod:                                                  Proizvođač:                                                            Model:          </t>
    </r>
    <r>
      <rPr>
        <b/>
        <sz val="9"/>
        <rFont val="Calibri"/>
        <family val="2"/>
        <charset val="238"/>
      </rPr>
      <t xml:space="preserve">                                                                                                                                                                                                                                                                                                                                                                                                                                                                          Stavka obuhvaća:    </t>
    </r>
    <r>
      <rPr>
        <sz val="9"/>
        <rFont val="Calibri"/>
        <family val="2"/>
        <charset val="238"/>
      </rPr>
      <t xml:space="preserve"> nabavu i dostavu</t>
    </r>
    <r>
      <rPr>
        <b/>
        <sz val="9"/>
        <rFont val="Calibri"/>
        <family val="2"/>
        <charset val="238"/>
      </rPr>
      <t xml:space="preserve">      </t>
    </r>
    <r>
      <rPr>
        <sz val="9"/>
        <rFont val="Calibri"/>
        <family val="2"/>
        <charset val="238"/>
      </rPr>
      <t xml:space="preserve">         </t>
    </r>
    <r>
      <rPr>
        <sz val="9"/>
        <rFont val="Calibri"/>
        <family val="2"/>
      </rPr>
      <t xml:space="preserve">                                      </t>
    </r>
  </si>
  <si>
    <r>
      <rPr>
        <b/>
        <sz val="9"/>
        <rFont val="Calibri"/>
        <family val="2"/>
      </rPr>
      <t>Dobava i ugradnja tipskog okna iz ojačanog polipropilena</t>
    </r>
    <r>
      <rPr>
        <sz val="9"/>
        <rFont val="Calibri"/>
        <family val="2"/>
      </rPr>
      <t>,</t>
    </r>
    <r>
      <rPr>
        <b/>
        <sz val="9"/>
        <rFont val="Calibri"/>
        <family val="2"/>
      </rPr>
      <t xml:space="preserve"> za ugradnju elektromagnetskih ventila, dim. 59,0x49,0x30,7cm, tip kao Rain Bird VBA0674 ili jednakovrijedno.          </t>
    </r>
    <r>
      <rPr>
        <sz val="9"/>
        <rFont val="Calibri"/>
        <family val="2"/>
        <charset val="238"/>
      </rPr>
      <t xml:space="preserve">Jednakovrijedan proizvod:                                                  Proizvođač:                                                            Model:            </t>
    </r>
    <r>
      <rPr>
        <b/>
        <sz val="9"/>
        <rFont val="Calibri"/>
        <family val="2"/>
      </rPr>
      <t xml:space="preserve">                                                                                                                                                                                                                                                                                                                                                                                                                                                                        Stavka obuhvaća: </t>
    </r>
    <r>
      <rPr>
        <sz val="9"/>
        <rFont val="Calibri"/>
        <family val="2"/>
      </rPr>
      <t xml:space="preserve"> Stavka uključuje izvedbu postolja okna iz betonske opeke, te zatrpavanje dna okna drenažnim materijalom u sloju 15cm. Udaljenost između poklopca okna i drenažne podloge ne smije biti manja od 35cm. </t>
    </r>
  </si>
  <si>
    <r>
      <rPr>
        <b/>
        <sz val="9"/>
        <rFont val="Calibri"/>
        <family val="2"/>
      </rPr>
      <t>Dobava i ugradnja tipskog okruglog okna iz ojačanog polipropilena,</t>
    </r>
    <r>
      <rPr>
        <sz val="9"/>
        <rFont val="Calibri"/>
        <family val="2"/>
      </rPr>
      <t xml:space="preserve"> </t>
    </r>
    <r>
      <rPr>
        <b/>
        <sz val="9"/>
        <rFont val="Calibri"/>
        <family val="2"/>
      </rPr>
      <t xml:space="preserve">za ugradnju air valve kit, prom 15 cm, tip kao Rain Bird VBA02672 ili  jednakovrijedno.                              </t>
    </r>
    <r>
      <rPr>
        <sz val="9"/>
        <rFont val="Calibri"/>
        <family val="2"/>
        <charset val="238"/>
      </rPr>
      <t xml:space="preserve">Jednakovrijedan proizvod:                                                  Proizvođač:                                                            Model:       </t>
    </r>
    <r>
      <rPr>
        <b/>
        <sz val="9"/>
        <rFont val="Calibri"/>
        <family val="2"/>
      </rPr>
      <t xml:space="preserve">                                                                                                                                                                                                                                                                                                                                                                                                                                                                             Stavka obuhvaća: </t>
    </r>
    <r>
      <rPr>
        <sz val="9"/>
        <rFont val="Calibri"/>
        <family val="2"/>
      </rPr>
      <t xml:space="preserve">Stavka uključuje izvedbu postolja okna iz betonske opeke, te zatrpavanje dna okna drenažnim materijalom u sloju 15cm. Udaljenost između poklopca okna i drenažne podloge ne smije biti manja od 35cm. </t>
    </r>
  </si>
  <si>
    <r>
      <rPr>
        <b/>
        <sz val="9"/>
        <rFont val="Calibri"/>
        <family val="2"/>
      </rPr>
      <t>Dobava i ugradnja tipskog okruglog okna iz ojačanog polipropilena</t>
    </r>
    <r>
      <rPr>
        <sz val="9"/>
        <rFont val="Calibri"/>
        <family val="2"/>
      </rPr>
      <t xml:space="preserve">, </t>
    </r>
    <r>
      <rPr>
        <b/>
        <sz val="9"/>
        <rFont val="Calibri"/>
        <family val="2"/>
      </rPr>
      <t xml:space="preserve">za ugradnju air valve kit, prom 21 cm, tip kao Rain Bird VBA17186  s ventil kuglom 3/4"  ili jednakovrijedno.      </t>
    </r>
    <r>
      <rPr>
        <sz val="9"/>
        <rFont val="Calibri"/>
        <family val="2"/>
        <charset val="238"/>
      </rPr>
      <t xml:space="preserve">Jednakovrijedan proizvod:                                                  Proizvođač:                                                            Model:             </t>
    </r>
    <r>
      <rPr>
        <b/>
        <sz val="9"/>
        <rFont val="Calibri"/>
        <family val="2"/>
      </rPr>
      <t xml:space="preserve">                                                                                                                                                                                                                                                                                                                                                                                                                                                                       Stavka obuhvaća:</t>
    </r>
    <r>
      <rPr>
        <sz val="9"/>
        <rFont val="Calibri"/>
        <family val="2"/>
      </rPr>
      <t xml:space="preserve"> Stavka uključuje izvedbu postolja okna iz betonske opeke, te zatrpavanje dna okna drenažnim materijalom u sloju 15cm. Udaljenost između poklopca okna i drenažne podloge ne smije biti manja od 35cm.</t>
    </r>
  </si>
  <si>
    <r>
      <rPr>
        <b/>
        <sz val="9"/>
        <rFont val="Calibri"/>
        <family val="2"/>
      </rPr>
      <t>Dobava i ugradnja regulatora pritiska,</t>
    </r>
    <r>
      <rPr>
        <b/>
        <sz val="9"/>
        <rFont val="Calibri"/>
        <family val="2"/>
      </rPr>
      <t xml:space="preserve"> za ugradnju na izlaznu stranu elektromagnetskog ventila serije DVF, R 1" tip kao Rain Bird PSI M30 ili jednakovrijedno.                              </t>
    </r>
    <r>
      <rPr>
        <sz val="9"/>
        <rFont val="Calibri"/>
        <family val="2"/>
        <charset val="238"/>
      </rPr>
      <t xml:space="preserve">Jednakovrijedan proizvod:                                                  Proizvođač:                                                            Model:     </t>
    </r>
    <r>
      <rPr>
        <b/>
        <sz val="9"/>
        <rFont val="Calibri"/>
        <family val="2"/>
      </rPr>
      <t xml:space="preserve">                                                                                                                                                                                                                                                                                                                                                                                                                                                                               Stavka obuhvaća:</t>
    </r>
    <r>
      <rPr>
        <sz val="9"/>
        <rFont val="Calibri"/>
        <family val="2"/>
      </rPr>
      <t xml:space="preserve">Regulator se ugrađuje iza elektroventila. Stavka uključuje niplu i kolčak R1" za izvedbu spoja te potreban brtveni materijal. Ovaj tip regulatora ugrađuje se na linije sa statičkim rasprskivačima. Ugrađuje se jedan regulator po oknu s elektromagnetskim ventilima. </t>
    </r>
  </si>
  <si>
    <r>
      <rPr>
        <b/>
        <sz val="9"/>
        <rFont val="Calibri"/>
        <family val="2"/>
      </rPr>
      <t>Dobava i polaganje cijevi kap-po-kap</t>
    </r>
    <r>
      <rPr>
        <sz val="9"/>
        <rFont val="Calibri"/>
        <family val="2"/>
      </rPr>
      <t xml:space="preserve"> </t>
    </r>
    <r>
      <rPr>
        <b/>
        <sz val="9"/>
        <rFont val="Calibri"/>
        <family val="2"/>
      </rPr>
      <t xml:space="preserve">za površinsku ugradnju sa samoregulirajućim kapaljkama, za pritisak 0,6 do 4 bara, razmak kapaljki 33 cm, 2,3 l/h po kapaljki, dvoslojna, smeđa, tip Rain Bird XF Drip Line ili jednakovrijedno.                               </t>
    </r>
    <r>
      <rPr>
        <sz val="9"/>
        <rFont val="Calibri"/>
        <family val="2"/>
        <charset val="238"/>
      </rPr>
      <t xml:space="preserve">Jednakovrijedan proizvod:                                                  Proizvođač:                                                            Model:          </t>
    </r>
    <r>
      <rPr>
        <b/>
        <sz val="9"/>
        <rFont val="Calibri"/>
        <family val="2"/>
      </rPr>
      <t xml:space="preserve">                                                                                                                                                                                                                                                                                                                                                                                                                                                                          Stavka obuhvaća:</t>
    </r>
    <r>
      <rPr>
        <sz val="9"/>
        <rFont val="Calibri"/>
        <family val="2"/>
      </rPr>
      <t xml:space="preserve"> Stavka uključuje dobavu i ugradnju ubodnih elemenata za vertikalnu stabilizaciju cijevi protiv izdizanja pod pritiskom. Ubodni elementi ugrađuju se na svakih 1,5 m' cijevi. Stavka uključuje sav potreban ubodni spojni materijal promjera 16mm, obujmice za spajanje na cjevovod i odgovarajuće prijelazne komade za spoj na dovodne PE cijevi. </t>
    </r>
  </si>
  <si>
    <t xml:space="preserve">Dobava i montaža rasvjetnog tijela:
- podna prijenosna svjetiljka sa klinom dimenzija
20x220mm za pozicioniranje u zemlju
- kućište izrađeno od lijevanog aluminija antracit boje
- stakleni difuzor
- reflektor od čistog aluminija
- dupli premaz za visoku otpornost protiv korozije
- promjer svjetiljke 70mm, visina 114mm
- zakretna glava 40/95 stupnjeva
- direktna simetrična distribucija svjetlosti širine snopa 50 stupnjeva
- izvor svjetlosti je integrirani LED snage 4.5W
- ukupna snaga sistema 6W
- toplo bijela boja svjetlosti temperature 3000K
- izlazni svjetlosni tok 244lm
- efikasnost svjetiljke 54.2lm/W
- klasa zaštite I
- energetska klasa A++
- indeks uzvrata boje veći od 80
- napajanje je integrirano, spajanje direktno na mrežni napon 230V
- konektor dolazi sa svjetiljkom u zaštiti IP68
- stupanj zaštite od čestica i vlage tip kao  IP65
ili jednakovrijedno                                                                                                          Jednakovrijedan proizvod:                                           Proizvođač:                                                                                              Model:             </t>
  </si>
  <si>
    <t xml:space="preserve">Dobava i montaža rasvjetnog tijela:
- podni ugradni rasvjetni stup sa ankerima
- cilindrični oblik, boja Sablé 100 Noir
- visina stupa 6m, promjer 102mm sa adapterom promjera 60mm
- svjetiljkla na stupu kvadratnog obika u boji Sablé 100 Noir
- svjetiljka izrađena od lijevane aluminijske legure UNI EN AB 46100
- difuzor od kaljenog stakla, PMMA leće visokotransparentne
- silikonske brtve
- vijci od nehrđajućeg čelika
- fosfohromacija i bojanje poliesterskim prahom
- jednostruki prihvat na stup za vertikalnu montažu 90 stupnjeva
- masa svjetiljke 4kg
- izvor svjetlosti je integrirani LED snage 15W
- ukupna instalirana snaga 18.5W
- toplo bijela boja svjetlosti temperature 3000K
- izlazni svjetlosni tok 2040lm
- nominalni svjetlosni tok 2425lm
- efikasnost izvora svjetiljke 162lm/W
- efikasnost svjetiljke 110lm/W
- klasa zaštite II, na zahtjev moguće klasa I
- indeks uzvrata boje ≥ 70
- napajanje 360mA
- faktor snage &gt;0.90
- ambijentalna temperatura Ta: -30°C +50°C
- stupanj zaštite od čestica i vlage IP66
- stupanj zaštite od mehaničkih utjecaja tip kao IK10
ili jednakovrijedno                                                          Jednakovrijedan proizvod:                                           Proizvođač:                                                                                             Model:             </t>
  </si>
  <si>
    <r>
      <rPr>
        <b/>
        <sz val="8"/>
        <color indexed="8"/>
        <rFont val="Calibri"/>
        <family val="2"/>
        <charset val="238"/>
      </rPr>
      <t xml:space="preserve">Izrada sheme izvedenog stanja instalacija navodnjavanja </t>
    </r>
    <r>
      <rPr>
        <sz val="8"/>
        <color indexed="8"/>
        <rFont val="Calibri"/>
        <family val="2"/>
        <charset val="238"/>
      </rPr>
      <t>u digitalnom formatu i tri printana primjerka. Shema mora uključiti precizno evidentirane trase i profile cjevovoda, položaj automatike i armatura, broj pripadajuće lateralne linije za svaki uređaj i elektroventil.</t>
    </r>
  </si>
  <si>
    <r>
      <rPr>
        <b/>
        <sz val="8"/>
        <color indexed="8"/>
        <rFont val="Calibri"/>
        <family val="2"/>
        <charset val="238"/>
      </rPr>
      <t xml:space="preserve">Nabava, doprema, postavljanje i održavanje prometnih znakova </t>
    </r>
    <r>
      <rPr>
        <sz val="8"/>
        <color indexed="8"/>
        <rFont val="Calibri"/>
        <family val="2"/>
        <charset val="238"/>
      </rPr>
      <t xml:space="preserve">i ostale potrebne opreme sukladno projektu regulacije prometa za vrijeme izvođenja radova na Parku Gradac. </t>
    </r>
  </si>
  <si>
    <r>
      <rPr>
        <b/>
        <sz val="8"/>
        <color indexed="8"/>
        <rFont val="Calibri"/>
        <family val="2"/>
        <charset val="238"/>
      </rPr>
      <t xml:space="preserve">Dobava, doprema i ugradnja geotekstila 300 g </t>
    </r>
    <r>
      <rPr>
        <sz val="8"/>
        <color indexed="8"/>
        <rFont val="Calibri"/>
        <family val="2"/>
        <charset val="238"/>
      </rPr>
      <t>za zaustavljanje probijanja korjenja u nosivu konstrukciju Parka Gradac. Obračun po m² postavljenog geotekstila, preklopi se ne obračunavaju više od 30 cm.</t>
    </r>
  </si>
  <si>
    <r>
      <rPr>
        <b/>
        <sz val="8"/>
        <color indexed="8"/>
        <rFont val="Calibri"/>
        <family val="2"/>
        <charset val="238"/>
      </rPr>
      <t>Nabava, prijevoz i ugradnja geomreže</t>
    </r>
    <r>
      <rPr>
        <sz val="8"/>
        <color indexed="8"/>
        <rFont val="Calibri"/>
        <family val="2"/>
        <charset val="238"/>
      </rPr>
      <t>, mreža se postavlja ispod sustava za zaštitu korjenja biljaka. Mreža je specifične težine 200 g/m2, vlačne čvrstoče u oba smjera 20 kN/m, veličine otvora 65x65 mm. Postavlja se u trakama širine 1.0 m (0.95 m). Obračun po m² postavljene geomreže.</t>
    </r>
  </si>
  <si>
    <r>
      <rPr>
        <b/>
        <sz val="8"/>
        <color indexed="8"/>
        <rFont val="Calibri"/>
        <family val="2"/>
        <charset val="238"/>
      </rPr>
      <t>Nabava, prijevoz i ugradnja PVC folije</t>
    </r>
    <r>
      <rPr>
        <sz val="8"/>
        <color indexed="8"/>
        <rFont val="Calibri"/>
        <family val="2"/>
        <charset val="238"/>
      </rPr>
      <t>, koja se postavlja između tamponskog sloja i dekorativnog betona . PVC folija se postavlja u trakama širine 1.0 m. Obračun po m² postavljene PVC folije.</t>
    </r>
  </si>
  <si>
    <r>
      <rPr>
        <b/>
        <sz val="8"/>
        <color indexed="8"/>
        <rFont val="Calibri"/>
        <family val="2"/>
        <charset val="238"/>
      </rPr>
      <t xml:space="preserve">Izrada kamenog rubnjaka </t>
    </r>
    <r>
      <rPr>
        <sz val="8"/>
        <color indexed="8"/>
        <rFont val="Calibri"/>
        <family val="2"/>
        <charset val="238"/>
      </rPr>
      <t xml:space="preserve">na bet. podlozi C16/20, presjeka 18/30 cm ili definiranog od strane projektanta. Izrada rubnjaka od predgotovljenih elemenata tipskog poprečnog presjeka 18/30cm (odnosno prema nacrtima) od bijelog kamena na betonskoj podlozi iz betona klase C16/20, prema detaljima iz projekta. Obračun je po m1 izvedenog rubnjaka, a u cijeni je uključena izvedba podloge i temelja, dobava predgotovljenih elemenata i kamena, privremeno uskladištenje i razvoz, svi prijevozi i prijenosi, priprema podloge, rad na ugradbi s obradom sljubnica, njega kamena i betona te sav pomoćni rad i materijal. U cijenu je uračunat sav rad i materijal za potpuno dovršenje posla. </t>
    </r>
  </si>
  <si>
    <r>
      <rPr>
        <b/>
        <sz val="8"/>
        <color indexed="8"/>
        <rFont val="Calibri"/>
        <family val="2"/>
        <charset val="238"/>
      </rPr>
      <t>Nabava, dobava i ugradnja elemenata upojnog bunara</t>
    </r>
    <r>
      <rPr>
        <sz val="8"/>
        <color indexed="8"/>
        <rFont val="Calibri"/>
        <family val="2"/>
        <charset val="238"/>
      </rPr>
      <t xml:space="preserve"> tipa kao STORMBRIXX ili jednakovrijedno. Elementi su od plastike I moraju se slagati prema uputama proizvođača. Sustav je dimenzija 9,0 x 4,2 x 1,83 te mora biti umotan u geotekstil 300 gramski, koji je sastavni dio ove stavke. Obračun po tlocrtnoj površini sustava s ugrađenim inspekcijskim oknom i ozrakom.                                                                                                                                    Jednakovrijedan proizvod:                                           Proizvođač:                                                                                                  Model:             </t>
    </r>
  </si>
  <si>
    <r>
      <rPr>
        <b/>
        <sz val="8"/>
        <color indexed="8"/>
        <rFont val="Calibri"/>
        <family val="2"/>
        <charset val="238"/>
      </rPr>
      <t>Uređenje gradilišta.</t>
    </r>
    <r>
      <rPr>
        <sz val="8"/>
        <color indexed="8"/>
        <rFont val="Calibri"/>
        <family val="2"/>
        <charset val="238"/>
      </rPr>
      <t xml:space="preserve"> U cijenu je uključeno formiranje, uređenje, održavanje i raspremanje gradilišta nakon dovršetka radova, te izrade svih potrebnih dokumenata, dinamičkih planova i dr. Potrebno je osigurati prostoriju u kojoj će se držati potrebna gradilišna dokumentacija.</t>
    </r>
  </si>
  <si>
    <r>
      <rPr>
        <b/>
        <sz val="8"/>
        <color indexed="8"/>
        <rFont val="Calibri"/>
        <family val="2"/>
        <charset val="238"/>
      </rPr>
      <t>Strojno ili ručno uklanjanje šiblja i grmlja</t>
    </r>
    <r>
      <rPr>
        <sz val="8"/>
        <color indexed="8"/>
        <rFont val="Calibri"/>
        <family val="2"/>
        <charset val="238"/>
      </rPr>
      <t xml:space="preserve"> sa korjenjem i odvoz na deponiju. Rad se mjeri i obračunava po metru kvadratnom grmljem i šibljem zarasle površine. </t>
    </r>
  </si>
  <si>
    <r>
      <rPr>
        <b/>
        <sz val="8"/>
        <color indexed="8"/>
        <rFont val="Calibri"/>
        <family val="2"/>
      </rPr>
      <t>Uklanjanje umjetnih objekata, prometnih znakova, kolničkih konstrukcija, reklamnih ploča i sl</t>
    </r>
    <r>
      <rPr>
        <sz val="8"/>
        <color indexed="8"/>
        <rFont val="Calibri"/>
        <family val="2"/>
      </rPr>
      <t>. Uklanjanje izvšiti pažljivo te prema nalogu gradskog poduzeća izvršiti transport I privremeno ih uskladištiti te kasnije ponovno postaviti, ako je potrebno.</t>
    </r>
  </si>
  <si>
    <r>
      <rPr>
        <b/>
        <sz val="8"/>
        <color indexed="8"/>
        <rFont val="Calibri"/>
        <family val="2"/>
      </rPr>
      <t>Nabava, dobava i ugradnja gradilišne table</t>
    </r>
    <r>
      <rPr>
        <sz val="8"/>
        <color indexed="8"/>
        <rFont val="Calibri"/>
        <family val="2"/>
      </rPr>
      <t xml:space="preserve"> s svim potrebnim informacijama vezano za gradilište. Obračun po komadu postavljene gradilišne table min. dimenzija 160 x 120 cm. </t>
    </r>
  </si>
  <si>
    <r>
      <rPr>
        <b/>
        <sz val="8"/>
        <color indexed="8"/>
        <rFont val="Calibri"/>
        <family val="2"/>
      </rPr>
      <t>Nabava, dobava i ugradnja gradilišne table</t>
    </r>
    <r>
      <rPr>
        <sz val="8"/>
        <color indexed="8"/>
        <rFont val="Calibri"/>
        <family val="2"/>
      </rPr>
      <t xml:space="preserve"> upozorenja za prolaznike kraj gradilišta. Sadržaj table također mora sadržavati jasan tekst. Obračun po komadu postavljene gradilišne table upozorenja. </t>
    </r>
  </si>
  <si>
    <r>
      <rPr>
        <b/>
        <sz val="8"/>
        <color indexed="8"/>
        <rFont val="Calibri"/>
        <family val="2"/>
        <charset val="238"/>
      </rPr>
      <t>Lociranje i označavanje svih trasa postojećih podzemnih instalacija,</t>
    </r>
    <r>
      <rPr>
        <sz val="8"/>
        <color indexed="8"/>
        <rFont val="Calibri"/>
        <family val="2"/>
        <charset val="238"/>
      </rPr>
      <t xml:space="preserve"> koje prolaze ili se križaju s trasom budućeg kolektora, a prema situaciji i uzdužnom profilu, te podacima odgovornih osoba nadležnih službi pripadajućih instalacija. Obveza izvođača je korištenje sofisticiranih uređaja za otkrivanje podzemnih instalacija svakodnevno radi blagovremenog otkrivanja istih.</t>
    </r>
  </si>
  <si>
    <r>
      <rPr>
        <b/>
        <sz val="8"/>
        <color indexed="8"/>
        <rFont val="Calibri"/>
        <family val="2"/>
        <charset val="238"/>
      </rPr>
      <t>Geodetski radovi.</t>
    </r>
    <r>
      <rPr>
        <sz val="8"/>
        <color indexed="8"/>
        <rFont val="Calibri"/>
        <family val="2"/>
        <charset val="238"/>
      </rPr>
      <t xml:space="preserve">  Sva geodetska mjerenja za kompletan Park Gradac nakojima se podaci iz projekta prenose na teren ili s terena u projekte, za cijelo vrijeme građenja, odnosno do predaje radova investitoru, a mjeri se i plaća za kompletno obavljene radove prema projektu. U radove je uključena izrada elaborata iskolčenja i situacijskog nacrta izgrađene građevine.</t>
    </r>
  </si>
  <si>
    <r>
      <rPr>
        <b/>
        <sz val="8"/>
        <color indexed="8"/>
        <rFont val="Calibri"/>
        <family val="2"/>
        <charset val="238"/>
      </rPr>
      <t>Izrada projekta privremene regulacije prometa pješaka i vozila</t>
    </r>
    <r>
      <rPr>
        <sz val="8"/>
        <color indexed="8"/>
        <rFont val="Calibri"/>
        <family val="2"/>
        <charset val="238"/>
      </rPr>
      <t>, te regulacije prometa tijekom izvođenja radova. Privremenu regulaciju prometa uskladiti s nadležnim gradskim vlastima, te mogućem faznom izvođenju radova. U cijenu je uključen sav potreban rad i materijal za kvalitetno dovršenje posla.</t>
    </r>
  </si>
  <si>
    <r>
      <rPr>
        <b/>
        <sz val="8"/>
        <color indexed="8"/>
        <rFont val="Calibri"/>
        <family val="2"/>
        <charset val="238"/>
      </rPr>
      <t>Geodeteski snimak izvedenog stanja</t>
    </r>
    <r>
      <rPr>
        <sz val="8"/>
        <color indexed="8"/>
        <rFont val="Calibri"/>
        <family val="2"/>
        <charset val="238"/>
      </rPr>
      <t>. Geodetski snimak izvedenog stanja je potrebno dostaviti u (4) četiri primjerka i jedan (1) primjerak na elektronskoj kopiji na CD-u. Pri izradi snimka izvedenog stanja treba se držati važećih zakona i propisa i proveden u katastru.</t>
    </r>
  </si>
  <si>
    <r>
      <rPr>
        <b/>
        <sz val="8"/>
        <color indexed="8"/>
        <rFont val="Calibri"/>
        <family val="2"/>
      </rPr>
      <t>Nabava i dobava ili najam kontejnera za odlaganje gradilišnog otpada koji ne spada u građevinski otpad</t>
    </r>
    <r>
      <rPr>
        <sz val="8"/>
        <color indexed="8"/>
        <rFont val="Calibri"/>
        <family val="2"/>
      </rPr>
      <t>. Izvođač mora kontaktirati komunalno poduzeće koje obavlja djelatnost na području samog gradilišta. Obračun po kompletu izvedbe.</t>
    </r>
  </si>
  <si>
    <r>
      <rPr>
        <b/>
        <sz val="8"/>
        <color indexed="8"/>
        <rFont val="Calibri"/>
        <family val="2"/>
      </rPr>
      <t xml:space="preserve">Široki iskop u materijalu “A”, “B”, ili “C” kategorije </t>
    </r>
    <r>
      <rPr>
        <sz val="8"/>
        <color indexed="8"/>
        <rFont val="Calibri"/>
        <family val="2"/>
      </rPr>
      <t>s utovarom u prijevozno sredstvo. U ovu stavku je uključeno i rušenje postojeće konstrukcije zatečenih putova. U cijenu su uključeni svi radovi na iskopu materijala s utovarom u prijevozno sredstvo s prijevozom u nasip ili deponiju, radovi na uređenju i čišćenju pokosa od labilnih blokova i rastresitog materijala i planiranje iskopanih i susjednih površina kao i odlaganje viška materijala s oblikovanjem i uređenjem odlagališta sa svim poslovima potrebnim za njegovu stabilnost i uklapanje u okolinu (OTU II. 2.-02).</t>
    </r>
  </si>
  <si>
    <r>
      <rPr>
        <b/>
        <sz val="8"/>
        <color indexed="8"/>
        <rFont val="Calibri"/>
        <family val="2"/>
      </rPr>
      <t>Strojni iskop rova dimenzija 0,6 x 0,4 m za polaganje PEHD D 63 mm cijevi</t>
    </r>
    <r>
      <rPr>
        <sz val="8"/>
        <color indexed="8"/>
        <rFont val="Calibri"/>
        <family val="2"/>
      </rPr>
      <t xml:space="preserve"> u tlu  "A", "B" i "C" kategorije. Stavka obuhvaća iskop i odlaganje 1 m od rova. Točnu kategoriju tla utvrditi će nadzorni inženjer na terenu prilikom iskopa. Obračun po m3 iskopanog sraslog materijala.</t>
    </r>
  </si>
  <si>
    <r>
      <rPr>
        <b/>
        <sz val="8"/>
        <color indexed="8"/>
        <rFont val="Calibri"/>
        <family val="2"/>
      </rPr>
      <t xml:space="preserve">Strojni iskop za upojni bunar </t>
    </r>
    <r>
      <rPr>
        <sz val="8"/>
        <color indexed="8"/>
        <rFont val="Calibri"/>
        <family val="2"/>
      </rPr>
      <t>u tlu  "A", "B" i "C" kategorije. Stavka obuhvaća iskop i odlaganje 1 m od rova. Točnu kategoriju tla utvrditi će nadzorni inženjer na terenu prilikom iskopa. Obračun po m3 iskopanog sraslog materijala.</t>
    </r>
  </si>
  <si>
    <r>
      <rPr>
        <b/>
        <sz val="8"/>
        <color indexed="8"/>
        <rFont val="Calibri"/>
        <family val="2"/>
      </rPr>
      <t>Ručni, strojni iskop rova za opskrbne i lateralne vodove navodnjavanja.</t>
    </r>
    <r>
      <rPr>
        <sz val="8"/>
        <color indexed="8"/>
        <rFont val="Calibri"/>
        <family val="2"/>
      </rPr>
      <t xml:space="preserve"> Iskop se vrši u tlu I do II kategorije, u nasutom materijalu, širine rova do 25cm, na dubinu prosječno 30cm od kote gotovog terena, uključivo utovar i odvoz oštrog kamena iz iskopa na deponiju unutar gradilišta. Stavka uključuje spuštanje nivelete rova na kotu -30cm na mjestima prelaska instalacije preko prometnica. Obračun po m³ iskopanog materijala.</t>
    </r>
  </si>
  <si>
    <r>
      <rPr>
        <b/>
        <sz val="8"/>
        <color indexed="8"/>
        <rFont val="Calibri"/>
        <family val="2"/>
      </rPr>
      <t xml:space="preserve">Ručno vraćanje iskopane zemlje u rov </t>
    </r>
    <r>
      <rPr>
        <sz val="8"/>
        <color indexed="8"/>
        <rFont val="Calibri"/>
        <family val="2"/>
      </rPr>
      <t>nakon polaganja cijevi  s odstranjivanjem oštrog kamena da nebi došlo do  oštećenja lateralnih linija.</t>
    </r>
  </si>
  <si>
    <r>
      <rPr>
        <b/>
        <sz val="8"/>
        <color indexed="8"/>
        <rFont val="Calibri"/>
        <family val="2"/>
      </rPr>
      <t xml:space="preserve">Pažljivi ručni iskop jame dimenzije 60 x 60cm </t>
    </r>
    <r>
      <rPr>
        <sz val="8"/>
        <color indexed="8"/>
        <rFont val="Calibri"/>
        <family val="2"/>
      </rPr>
      <t>na dubinu 40 cm od kote gotovog terena, za ugradnju tipskih okana za smještaj elektromagnetskih ventila. Stavka uključuje uklanjanje oštrog kamenja iz iskopa i odvoz na deponiju unutar gradilišta.</t>
    </r>
  </si>
  <si>
    <r>
      <rPr>
        <b/>
        <sz val="8"/>
        <color indexed="8"/>
        <rFont val="Calibri"/>
        <family val="2"/>
      </rPr>
      <t xml:space="preserve">Pažljivi strojni i ručni iskop građevinske jame na mjestu prespoja na javni vodoopskrbni cjevovod </t>
    </r>
    <r>
      <rPr>
        <sz val="8"/>
        <color indexed="8"/>
        <rFont val="Calibri"/>
        <family val="2"/>
      </rPr>
      <t>u tlu "B" i "C" kategorije. Iskop se predviđa strojno (70%) i ručno (30%). Stavka obuhvaća iskop i direktni utovar. Točnu kategoriju tla utvrditi će nadzorni inženjer na terenu prilikom iskopa. Obračun po m3 iskopanog sraslog materijala.</t>
    </r>
  </si>
  <si>
    <r>
      <rPr>
        <b/>
        <sz val="8"/>
        <color indexed="8"/>
        <rFont val="Calibri"/>
        <family val="2"/>
      </rPr>
      <t>Uređenje temeljnog tla mehaničkim nabijanjem</t>
    </r>
    <r>
      <rPr>
        <sz val="8"/>
        <color indexed="8"/>
        <rFont val="Calibri"/>
        <family val="2"/>
      </rPr>
      <t>. Potreban modul stišljivosti Ms = 25 MPa mjereno pločom Ø  30 cm. U cijenu je uključeno prethodno čišćenje te ručno planiranje  i rad potreban za postizanje optimalne vlažnosti vezanih tala, vlaženjem ili rahljenjem i sušenjem. Obračun po m² pripremljene površine.</t>
    </r>
  </si>
  <si>
    <r>
      <rPr>
        <b/>
        <sz val="8"/>
        <color indexed="8"/>
        <rFont val="Calibri"/>
        <family val="2"/>
      </rPr>
      <t>Dobava, doprema i ugradnja pijeska za posteljicu</t>
    </r>
    <r>
      <rPr>
        <sz val="8"/>
        <color indexed="8"/>
        <rFont val="Calibri"/>
        <family val="2"/>
      </rPr>
      <t xml:space="preserve"> u debljini 10 cm ispod cijevi, krupnoće zrna do 8 mm. Obračun po m3 ugrađenog materijala. Materijal se stavlja ispod cijevi za oborinsku odvodnju i vodoopskrbu.</t>
    </r>
  </si>
  <si>
    <r>
      <rPr>
        <b/>
        <sz val="8"/>
        <color indexed="8"/>
        <rFont val="Calibri"/>
        <family val="2"/>
      </rPr>
      <t>Zatrpavanje rova, za polaganje vodovodne i oborinske cijevi,</t>
    </r>
    <r>
      <rPr>
        <sz val="8"/>
        <color indexed="8"/>
        <rFont val="Calibri"/>
        <family val="2"/>
      </rPr>
      <t xml:space="preserve"> probranim materijalom iz iskopa. Maksimalne veličine zrna 32 mm u prvih 30 cm sloja, a sve poviše može ići materijal do veličine zrna 64 mm. Obračun po m3 ugrađenog materijala.</t>
    </r>
  </si>
  <si>
    <r>
      <rPr>
        <b/>
        <sz val="8"/>
        <color indexed="8"/>
        <rFont val="Calibri"/>
        <family val="2"/>
      </rPr>
      <t>Nabava, prijevoz i ugradnja nosivog sloja</t>
    </r>
    <r>
      <rPr>
        <sz val="8"/>
        <color indexed="8"/>
        <rFont val="Calibri"/>
        <family val="2"/>
      </rPr>
      <t xml:space="preserve"> od mehanički stabiliziranog drobljenog kamenog materijala bez veziva minimalne debljine 20 cm prema normalnom poprečnom presjeku. Rad obuhvaća dobavu, transport i ugradnju drobljenog kamenog materijala veličine zrna 0-63 mm u nosivi sloj prema projektu. Ovaj sloj se može raditi tek kada nadzorni inženjer primi posteljicu u pogledu ravnosti, projektiranih nagiba i pravilno izvedene odvodnje. Zahtjevi kvalitete za ugrađeni nosivi sloj: stupanj zbijenosti u odnosu na modificirani Proktorov postupak stupanj zbijenosti Sz=100%, Ms=100 MN/m2 mjereno kružnom pločom Ø 30 cm. Obračun po m3 ugrađenog materijala mjereno u nabijenom stanju.Odstupanje ravnosti površine izvedenog sloja ne smije iznositi više od ± 2 cm (OTU III. 5-01).</t>
    </r>
  </si>
  <si>
    <r>
      <rPr>
        <b/>
        <sz val="8"/>
        <color indexed="8"/>
        <rFont val="Calibri"/>
        <family val="2"/>
      </rPr>
      <t xml:space="preserve">Izrada AB vodomjernog okna </t>
    </r>
    <r>
      <rPr>
        <sz val="8"/>
        <color indexed="8"/>
        <rFont val="Calibri"/>
        <family val="2"/>
      </rPr>
      <t>vodonepropusnim betonom C25/30 . Temeljna ploča, zidovi i pokrovna ploča su debljine 20 cm. Stavka obuhvača dobavu, dopremu i ugradnju svog potrebnog materijala za izradu AB okna kao i nabavu, dopremu, postavljanje i skidanje potrebne oplate. Obračun po m3 ugrađenog betona.</t>
    </r>
  </si>
  <si>
    <r>
      <rPr>
        <b/>
        <sz val="8"/>
        <color indexed="8"/>
        <rFont val="Calibri"/>
        <family val="2"/>
      </rPr>
      <t>Dobava i doprema, izravnavanje, čišćenje, sječenje, savijanje i ugradnja betonskog željeza  za vodomjerno okno</t>
    </r>
    <r>
      <rPr>
        <sz val="8"/>
        <color indexed="8"/>
        <rFont val="Calibri"/>
        <family val="2"/>
      </rPr>
      <t xml:space="preserve"> ( B 500 B ) u AB okna. Obračun po kg ugrađene armature. </t>
    </r>
  </si>
  <si>
    <r>
      <rPr>
        <b/>
        <sz val="8"/>
        <color indexed="8"/>
        <rFont val="Calibri"/>
        <family val="2"/>
      </rPr>
      <t xml:space="preserve">Ugradnja betonske kanalice, </t>
    </r>
    <r>
      <rPr>
        <sz val="8"/>
        <color indexed="8"/>
        <rFont val="Calibri"/>
        <family val="2"/>
      </rPr>
      <t>dimenzija 17/9,5 x 50 cm. Stavka uključuje nabavu, dobavu, ugradnju i njegu nakon ugradnje betonske kanalice. Boja kanalice će biti definirana od strane projektanta te mora biti usklađena s završnim slojem platoa. Također u stavci je uključen sav materijal, pribor i rad potreban za dovršetak stavke. Obračun po metru dužnom postavljene betonske kanalice.</t>
    </r>
  </si>
  <si>
    <r>
      <t xml:space="preserve">Izrada dekorativnog betona tip kao CEMEX Coolira Advanced cetificiranog sa oznakom  C30/37,XC3,XD2,XA1,XM1,S4 Dmax 16 Cl 0,2 debljine 14 cm ili jednakovrijedno.                                                                                                                             </t>
    </r>
    <r>
      <rPr>
        <sz val="8"/>
        <color indexed="8"/>
        <rFont val="Calibri"/>
        <family val="2"/>
      </rPr>
      <t xml:space="preserve">Jednakovrijedan proizvod:                                           Proizvođač:                                                            Model:      </t>
    </r>
    <r>
      <rPr>
        <b/>
        <sz val="8"/>
        <color indexed="8"/>
        <rFont val="Calibri"/>
        <family val="2"/>
      </rPr>
      <t xml:space="preserve">                                                                                                                                                                                                                                                                                                                                                                                                                                                                              Stavka obuhvaća: </t>
    </r>
  </si>
  <si>
    <r>
      <rPr>
        <b/>
        <sz val="8"/>
        <rFont val="Calibri"/>
        <family val="2"/>
      </rPr>
      <t>Nabava, doprema, raznošenje duž trase, spuštanje u rov i kontinuirana montaža  korugiranih kanalizacijskih cijevi</t>
    </r>
    <r>
      <rPr>
        <sz val="8"/>
        <rFont val="Calibri"/>
        <family val="2"/>
      </rPr>
      <t xml:space="preserve"> tvorničke dužine 6m’ i 12m’. Stavkom je obuhvaćeno i potrebno skraćivanje cijevi i spajanje sa spojnicama. Montaža cijevi prema propisima i uputama proizvođača. 
Cijevi u padu, prema projektu, ravnomjerno se polažu na predviđenu podlogu po cijeloj dužini, te se zasipavaju slojem granuliranog kamenog materijala 0-8.
Cijevi se spajaju sa vodotjesnim spojnicama s gumenim brtvama. Na mjestima gdje dolaze spojnice potrebno je ostaviti produbljenje, a montirane cijevi sa strane podbiti pijeskom. Stavka obuhvaća nabavu, dopremu i ugradbu potrebnih spojnica kao i spojnice na armiranobetonska okna.
Spojeve treba ostaviti nezatrpane dok se ne provede probno tlačenje cjevovoda (tlačna proba).
Cijevi su dvoslojne, orebrene sa profiliranim stijenkama i glatkom unutrašnjom površinom cijevi, kružne krutosti SN8. 
Obračun sve kompletno po m’ cijevi.</t>
    </r>
  </si>
  <si>
    <r>
      <t xml:space="preserve">PVC DN </t>
    </r>
    <r>
      <rPr>
        <sz val="8"/>
        <color indexed="8"/>
        <rFont val="Calibri"/>
        <family val="2"/>
      </rPr>
      <t>ɸ200 mm SN 8</t>
    </r>
  </si>
  <si>
    <r>
      <t xml:space="preserve">PVC DN </t>
    </r>
    <r>
      <rPr>
        <sz val="8"/>
        <color indexed="8"/>
        <rFont val="Calibri"/>
        <family val="2"/>
      </rPr>
      <t>ɸ250 mm SN 8</t>
    </r>
  </si>
  <si>
    <r>
      <t xml:space="preserve">PVC DN </t>
    </r>
    <r>
      <rPr>
        <sz val="8"/>
        <color indexed="8"/>
        <rFont val="Calibri"/>
        <family val="2"/>
      </rPr>
      <t>ɸ300 mm SN 8</t>
    </r>
  </si>
  <si>
    <r>
      <rPr>
        <b/>
        <sz val="8"/>
        <rFont val="Calibri"/>
        <family val="2"/>
      </rPr>
      <t>Spojni elementi 90ᴼ za cijevi  ɸ200 mm</t>
    </r>
    <r>
      <rPr>
        <sz val="8"/>
        <rFont val="Calibri"/>
        <family val="2"/>
      </rPr>
      <t>, i sav ostali potrebni rad za spajanje cijevi s slivnikom. U stavku je uključeno ručno štemanje, kopanje, rad s cementnim mortom te svi ostali radovi potrebni za provedbu stavke. Obračun po komadu.</t>
    </r>
  </si>
  <si>
    <r>
      <rPr>
        <b/>
        <sz val="8"/>
        <rFont val="Calibri"/>
        <family val="2"/>
      </rPr>
      <t xml:space="preserve">Ispitivanje položenih gravitacijskih kanala i pripadnih slivničkih okana </t>
    </r>
    <r>
      <rPr>
        <sz val="8"/>
        <rFont val="Calibri"/>
        <family val="2"/>
      </rPr>
      <t>na vodonepropusnost, po dionicama, a koje prethodi zasipavanju obloge oko cijevi i zatrpavanju rova. Ispitivanje provesti prema opisu u posebnim tehničkim uvjetima, odnosno sukladno O.T.U. 3-04.3.</t>
    </r>
  </si>
  <si>
    <t>Dobava, doprema i polaganje užeta Cu 25 mm².Komplet sa izradom svih spojeva, sitnim montažnim i spojnim materijalom.</t>
  </si>
  <si>
    <r>
      <t xml:space="preserve">d) izrada i doprema dekorativnog  betona certificiranog sa oznakom </t>
    </r>
    <r>
      <rPr>
        <sz val="8"/>
        <rFont val="Calibri"/>
        <family val="2"/>
      </rPr>
      <t xml:space="preserve"> </t>
    </r>
    <r>
      <rPr>
        <b/>
        <sz val="8"/>
        <rFont val="Calibri"/>
        <family val="2"/>
      </rPr>
      <t xml:space="preserve">C30/37,XC3,XD2,XA1,XM1,S4 </t>
    </r>
    <r>
      <rPr>
        <sz val="8"/>
        <rFont val="Calibri"/>
        <family val="2"/>
      </rPr>
      <t>Dmax 16,Cl 0,2</t>
    </r>
    <r>
      <rPr>
        <sz val="8"/>
        <color indexed="10"/>
        <rFont val="Calibri"/>
        <family val="2"/>
      </rPr>
      <t xml:space="preserve"> </t>
    </r>
    <r>
      <rPr>
        <sz val="8"/>
        <color indexed="8"/>
        <rFont val="Calibri"/>
        <family val="2"/>
      </rPr>
      <t>sa pigmentacijom  po izboru projektanta.  Koristiti drobljeni kameni agregat iz lokalnog izvora.</t>
    </r>
  </si>
  <si>
    <r>
      <rPr>
        <b/>
        <sz val="8"/>
        <color indexed="8"/>
        <rFont val="Calibri"/>
        <family val="2"/>
      </rPr>
      <t>Prijevoz neiskoristivog materijala iz iskopa u sraslom stanju, na deponiju</t>
    </r>
    <r>
      <rPr>
        <sz val="8"/>
        <color indexed="8"/>
        <rFont val="Calibri"/>
        <family val="2"/>
      </rPr>
      <t>, te odlaganje materijala na deponiju prema odluci izvoditelja. Izvoditelj je dužan zbrinuti neiskoristivi materijal sukladno nadležnoj zakonskoj proceduri i regulativi. Stavka obuhvaća utovar, prijevoz, istovar, probiranje materijala koji može služiti za zatrpavanje rova i uređenje deponije poravnavanjem istovarenog materijala. Stavka obuhvaća sav potreban materijal i rad, uključujući troškove odlaganja na deponiju koju osigurava izvoditelj.</t>
    </r>
  </si>
  <si>
    <r>
      <rPr>
        <b/>
        <sz val="9"/>
        <rFont val="Calibri"/>
        <family val="2"/>
      </rPr>
      <t>Montaža odvojka s javnog cjevovoda,</t>
    </r>
    <r>
      <rPr>
        <sz val="9"/>
        <rFont val="Calibri"/>
        <family val="2"/>
        <charset val="238"/>
      </rPr>
      <t xml:space="preserve"> priključnog cjevovoda i vodomjerne garniture. </t>
    </r>
  </si>
  <si>
    <r>
      <rPr>
        <b/>
        <sz val="8"/>
        <color indexed="8"/>
        <rFont val="Calibri"/>
        <family val="2"/>
      </rPr>
      <t>Sanacija stabala</t>
    </r>
    <r>
      <rPr>
        <sz val="8"/>
        <color indexed="8"/>
        <rFont val="Calibri"/>
        <family val="2"/>
      </rPr>
      <t xml:space="preserve">
Obavljanje radnji na sanaciji stabala fiziološki je prikladno obaviti tijekom mirovanja vegetacije, pa su kao termini prikladni periodi od 1.07 do 20.08 i 1.12 do 15.02.
Sanacija se obavlja u zapuštenom, preraslom i zgusnutom sklopu bagremovih stabala, sasušenih grana, narušenih naravnih habitusa i umanjene vitalnosti. 
Orezivanje oštećenih, suhih debala /grana obaviti oštrim i čistim alatima (ručni šegac, motorna pila) uz pomoć profesionalnog penjača. Orezane grane prikupiti i odvesti na deponiju.
Radnje na sanaciji i revitalizaciji stabala može obavljati ovlaštena i registrirana vrtlarska organizacija  uz asistenciju projektanta krajobraznog oblikovanja.                                                                                     </t>
    </r>
    <r>
      <rPr>
        <b/>
        <sz val="8"/>
        <color indexed="8"/>
        <rFont val="Calibri"/>
        <family val="2"/>
        <charset val="238"/>
      </rPr>
      <t>NAPOMENA:</t>
    </r>
    <r>
      <rPr>
        <sz val="8"/>
        <color indexed="8"/>
        <rFont val="Calibri"/>
        <family val="2"/>
      </rPr>
      <t xml:space="preserve"> Ova stavka ne utječe na rokove izvršenja predmeta nabave, budući se stabla nalaze na rubnom dijelu obuhvata izvođenja radova na platou.</t>
    </r>
  </si>
  <si>
    <t>Demontaža postojećeg rasvjetnog stupa h=6m s pripadajućom svjetiljkom te odvoz na skladište.</t>
  </si>
  <si>
    <r>
      <rPr>
        <b/>
        <sz val="8"/>
        <rFont val="Calibri"/>
        <family val="2"/>
        <charset val="238"/>
      </rPr>
      <t>Nabava, doprema, postavljanje i održavanje ograde gradilišta</t>
    </r>
    <r>
      <rPr>
        <sz val="8"/>
        <rFont val="Calibri"/>
        <family val="2"/>
        <charset val="238"/>
      </rPr>
      <t>, kao  i ostale potrebne opreme za stabilizaciju njezinu tijekom vremena izvođenja radova na Parku Gradac. U cijenu je uključena i eventualna nabave tamnog zastora da se ne vidi gradilište. Obračun po m¹ postavljene ograde.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</si>
</sst>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kn&quot;"/>
  </numFmts>
  <fonts count="46">
    <font>
      <sz val="11"/>
      <color theme="1"/>
      <name val="Calibri"/>
      <family val="2"/>
      <charset val="238"/>
      <scheme val="minor"/>
    </font>
    <font>
      <sz val="11"/>
      <color indexed="8"/>
      <name val="Calibri"/>
      <family val="2"/>
      <charset val="238"/>
    </font>
    <font>
      <b/>
      <sz val="8"/>
      <name val="Arial"/>
      <family val="2"/>
    </font>
    <font>
      <sz val="9"/>
      <color indexed="8"/>
      <name val="Calibri"/>
      <family val="2"/>
      <charset val="238"/>
    </font>
    <font>
      <sz val="8"/>
      <name val="Arial"/>
      <family val="2"/>
    </font>
    <font>
      <b/>
      <sz val="9"/>
      <color indexed="8"/>
      <name val="Calibri"/>
      <family val="2"/>
    </font>
    <font>
      <sz val="9"/>
      <color indexed="8"/>
      <name val="Calibri"/>
      <family val="2"/>
    </font>
    <font>
      <sz val="9"/>
      <name val="Calibri"/>
      <family val="2"/>
      <charset val="238"/>
    </font>
    <font>
      <sz val="9"/>
      <name val="Calibri "/>
      <charset val="238"/>
    </font>
    <font>
      <b/>
      <sz val="12"/>
      <color indexed="8"/>
      <name val="Calibri"/>
      <family val="2"/>
    </font>
    <font>
      <b/>
      <sz val="9"/>
      <name val="Calibri"/>
      <family val="2"/>
    </font>
    <font>
      <sz val="9"/>
      <name val="Calibri"/>
      <family val="2"/>
    </font>
    <font>
      <sz val="8"/>
      <name val="Calibri"/>
      <family val="2"/>
    </font>
    <font>
      <b/>
      <sz val="9"/>
      <name val="Calibri "/>
      <charset val="238"/>
    </font>
    <font>
      <vertAlign val="superscript"/>
      <sz val="9"/>
      <color indexed="8"/>
      <name val="Calibri"/>
      <family val="2"/>
      <charset val="238"/>
    </font>
    <font>
      <b/>
      <sz val="9"/>
      <color indexed="8"/>
      <name val="Calibri"/>
      <family val="2"/>
      <charset val="238"/>
    </font>
    <font>
      <b/>
      <u/>
      <sz val="9"/>
      <color indexed="8"/>
      <name val="Calibri"/>
      <family val="2"/>
      <charset val="238"/>
    </font>
    <font>
      <sz val="8"/>
      <color indexed="8"/>
      <name val="Calibri"/>
      <family val="2"/>
    </font>
    <font>
      <b/>
      <sz val="8"/>
      <color indexed="8"/>
      <name val="Calibri"/>
      <family val="2"/>
    </font>
    <font>
      <b/>
      <sz val="8"/>
      <name val="Calibri"/>
      <family val="2"/>
      <charset val="238"/>
    </font>
    <font>
      <sz val="8"/>
      <name val="Calibri"/>
      <family val="2"/>
      <charset val="238"/>
    </font>
    <font>
      <b/>
      <sz val="9"/>
      <name val="Calibri"/>
      <family val="2"/>
      <charset val="238"/>
    </font>
    <font>
      <sz val="8"/>
      <color indexed="8"/>
      <name val="Calibri"/>
      <family val="2"/>
      <charset val="238"/>
    </font>
    <font>
      <b/>
      <sz val="8"/>
      <color indexed="8"/>
      <name val="Calibri"/>
      <family val="2"/>
      <charset val="238"/>
    </font>
    <font>
      <sz val="8"/>
      <name val="Calibri "/>
      <charset val="238"/>
    </font>
    <font>
      <b/>
      <sz val="8"/>
      <name val="Calibri"/>
      <family val="2"/>
    </font>
    <font>
      <sz val="8"/>
      <color indexed="10"/>
      <name val="Calibri"/>
      <family val="2"/>
    </font>
    <font>
      <b/>
      <sz val="11"/>
      <color theme="1"/>
      <name val="Calibri"/>
      <family val="2"/>
      <charset val="238"/>
      <scheme val="minor"/>
    </font>
    <font>
      <sz val="10"/>
      <color theme="1"/>
      <name val="Calibri"/>
      <family val="2"/>
      <charset val="238"/>
      <scheme val="minor"/>
    </font>
    <font>
      <sz val="9"/>
      <color theme="1"/>
      <name val="Calibri"/>
      <family val="2"/>
      <charset val="238"/>
      <scheme val="minor"/>
    </font>
    <font>
      <b/>
      <sz val="9"/>
      <color theme="1"/>
      <name val="Calibri"/>
      <family val="2"/>
      <charset val="238"/>
      <scheme val="minor"/>
    </font>
    <font>
      <b/>
      <sz val="10"/>
      <color theme="1"/>
      <name val="Calibri"/>
      <family val="2"/>
      <charset val="238"/>
      <scheme val="minor"/>
    </font>
    <font>
      <sz val="12"/>
      <color theme="1"/>
      <name val="Calibri"/>
      <family val="2"/>
      <scheme val="minor"/>
    </font>
    <font>
      <b/>
      <sz val="12"/>
      <color theme="1"/>
      <name val="Calibri"/>
      <family val="2"/>
      <scheme val="minor"/>
    </font>
    <font>
      <sz val="10"/>
      <color theme="1"/>
      <name val="Calibri"/>
      <family val="2"/>
      <scheme val="minor"/>
    </font>
    <font>
      <sz val="9"/>
      <name val="Calibri"/>
      <family val="2"/>
      <charset val="238"/>
      <scheme val="minor"/>
    </font>
    <font>
      <b/>
      <sz val="9"/>
      <color theme="1"/>
      <name val="Calibri"/>
      <family val="2"/>
      <scheme val="minor"/>
    </font>
    <font>
      <sz val="9"/>
      <color theme="1"/>
      <name val="Calibri"/>
      <family val="2"/>
      <scheme val="minor"/>
    </font>
    <font>
      <b/>
      <sz val="10"/>
      <color theme="1"/>
      <name val="Calibri"/>
      <family val="2"/>
      <scheme val="minor"/>
    </font>
    <font>
      <sz val="9"/>
      <name val="Calibri"/>
      <family val="2"/>
      <scheme val="minor"/>
    </font>
    <font>
      <sz val="9"/>
      <color indexed="8"/>
      <name val="Calibri"/>
      <family val="2"/>
      <charset val="238"/>
      <scheme val="minor"/>
    </font>
    <font>
      <sz val="8"/>
      <name val="Calibri"/>
      <family val="2"/>
      <charset val="238"/>
      <scheme val="minor"/>
    </font>
    <font>
      <sz val="8"/>
      <color indexed="8"/>
      <name val="Calibri"/>
      <family val="2"/>
      <charset val="238"/>
      <scheme val="minor"/>
    </font>
    <font>
      <sz val="8"/>
      <name val="Calibri"/>
      <family val="2"/>
      <scheme val="minor"/>
    </font>
    <font>
      <b/>
      <sz val="12"/>
      <color theme="1"/>
      <name val="Calibri"/>
      <family val="2"/>
      <charset val="238"/>
      <scheme val="minor"/>
    </font>
    <font>
      <sz val="13"/>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1" fillId="0" borderId="0"/>
  </cellStyleXfs>
  <cellXfs count="136">
    <xf numFmtId="0" fontId="0" fillId="0" borderId="0" xfId="0"/>
    <xf numFmtId="0" fontId="0" fillId="0" borderId="0" xfId="0" applyBorder="1"/>
    <xf numFmtId="4" fontId="0" fillId="0" borderId="0" xfId="0" applyNumberFormat="1"/>
    <xf numFmtId="164" fontId="0" fillId="0" borderId="0" xfId="0" applyNumberFormat="1"/>
    <xf numFmtId="0" fontId="28" fillId="0" borderId="0" xfId="0" applyFont="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2" fontId="2" fillId="0" borderId="0" xfId="0" applyNumberFormat="1" applyFont="1" applyFill="1" applyBorder="1" applyAlignment="1">
      <alignment horizontal="center" vertical="center"/>
    </xf>
    <xf numFmtId="4" fontId="2" fillId="0" borderId="0" xfId="0" applyNumberFormat="1" applyFont="1" applyFill="1" applyBorder="1" applyAlignment="1">
      <alignment horizontal="center" vertical="center"/>
    </xf>
    <xf numFmtId="0" fontId="27" fillId="0" borderId="0" xfId="0" applyFont="1" applyAlignment="1">
      <alignment horizontal="center" vertical="center"/>
    </xf>
    <xf numFmtId="0" fontId="29" fillId="0" borderId="0" xfId="0" applyFont="1" applyBorder="1" applyAlignment="1">
      <alignment horizontal="left" vertical="top" wrapText="1"/>
    </xf>
    <xf numFmtId="0" fontId="29" fillId="0" borderId="0" xfId="0" applyFont="1" applyAlignment="1">
      <alignment horizontal="center" vertical="top"/>
    </xf>
    <xf numFmtId="0" fontId="29" fillId="0" borderId="0" xfId="0" applyFont="1" applyAlignment="1">
      <alignment horizontal="left" vertical="top" wrapText="1"/>
    </xf>
    <xf numFmtId="0" fontId="29" fillId="0" borderId="0" xfId="0" applyFont="1" applyAlignment="1">
      <alignment horizontal="center"/>
    </xf>
    <xf numFmtId="4" fontId="29" fillId="0" borderId="0" xfId="0" applyNumberFormat="1" applyFont="1" applyAlignment="1">
      <alignment horizontal="center"/>
    </xf>
    <xf numFmtId="164" fontId="29" fillId="0" borderId="0" xfId="0" applyNumberFormat="1" applyFont="1"/>
    <xf numFmtId="0" fontId="28" fillId="0" borderId="0" xfId="0" applyFont="1" applyAlignment="1">
      <alignment horizontal="center" vertical="top"/>
    </xf>
    <xf numFmtId="0" fontId="30" fillId="0" borderId="0" xfId="0" applyFont="1" applyAlignment="1">
      <alignment horizontal="left" vertical="top" wrapText="1"/>
    </xf>
    <xf numFmtId="164" fontId="30" fillId="0" borderId="0" xfId="0" applyNumberFormat="1" applyFont="1"/>
    <xf numFmtId="0" fontId="0" fillId="0" borderId="0" xfId="0" applyAlignment="1">
      <alignment horizontal="center" vertical="center"/>
    </xf>
    <xf numFmtId="0" fontId="28" fillId="0" borderId="0" xfId="0" applyFont="1"/>
    <xf numFmtId="0" fontId="31" fillId="0" borderId="0" xfId="0" applyFont="1" applyAlignment="1">
      <alignment horizontal="center"/>
    </xf>
    <xf numFmtId="4" fontId="31" fillId="0" borderId="0" xfId="0" applyNumberFormat="1" applyFont="1" applyAlignment="1">
      <alignment horizontal="center"/>
    </xf>
    <xf numFmtId="164" fontId="31" fillId="0" borderId="0" xfId="0" applyNumberFormat="1" applyFont="1"/>
    <xf numFmtId="0" fontId="0" fillId="0" borderId="0" xfId="0" applyAlignment="1">
      <alignment vertical="center"/>
    </xf>
    <xf numFmtId="0" fontId="29" fillId="0" borderId="0" xfId="0" applyFont="1" applyFill="1" applyAlignment="1">
      <alignment horizontal="center" vertical="top"/>
    </xf>
    <xf numFmtId="0" fontId="29" fillId="0" borderId="0" xfId="0" applyFont="1" applyAlignment="1">
      <alignment horizontal="center"/>
    </xf>
    <xf numFmtId="0" fontId="31" fillId="0" borderId="0" xfId="0" applyFont="1" applyAlignment="1">
      <alignment horizontal="center"/>
    </xf>
    <xf numFmtId="0" fontId="29" fillId="0" borderId="0" xfId="0" applyFont="1" applyFill="1" applyAlignment="1">
      <alignment horizontal="center"/>
    </xf>
    <xf numFmtId="4" fontId="29" fillId="0" borderId="0" xfId="0" applyNumberFormat="1" applyFont="1" applyFill="1" applyAlignment="1">
      <alignment horizontal="center"/>
    </xf>
    <xf numFmtId="164" fontId="29" fillId="0" borderId="0" xfId="0" applyNumberFormat="1" applyFont="1" applyFill="1"/>
    <xf numFmtId="0" fontId="31" fillId="0" borderId="1" xfId="0" applyFont="1" applyBorder="1" applyAlignment="1">
      <alignment horizontal="center"/>
    </xf>
    <xf numFmtId="4" fontId="31" fillId="0" borderId="1" xfId="0" applyNumberFormat="1" applyFont="1" applyBorder="1" applyAlignment="1">
      <alignment horizontal="center"/>
    </xf>
    <xf numFmtId="164" fontId="31" fillId="0" borderId="1" xfId="0" applyNumberFormat="1" applyFont="1" applyBorder="1"/>
    <xf numFmtId="0" fontId="32" fillId="0" borderId="0" xfId="0" applyFont="1"/>
    <xf numFmtId="4" fontId="32" fillId="0" borderId="0" xfId="0" applyNumberFormat="1" applyFont="1"/>
    <xf numFmtId="164" fontId="32" fillId="0" borderId="0" xfId="0" applyNumberFormat="1" applyFont="1"/>
    <xf numFmtId="0" fontId="33" fillId="0" borderId="0" xfId="0" applyFont="1"/>
    <xf numFmtId="164" fontId="33" fillId="0" borderId="0" xfId="0" applyNumberFormat="1" applyFont="1"/>
    <xf numFmtId="0" fontId="33" fillId="0" borderId="2" xfId="0" applyFont="1" applyBorder="1"/>
    <xf numFmtId="0" fontId="32" fillId="0" borderId="2" xfId="0" applyFont="1" applyBorder="1"/>
    <xf numFmtId="4" fontId="32" fillId="0" borderId="2" xfId="0" applyNumberFormat="1" applyFont="1" applyBorder="1"/>
    <xf numFmtId="164" fontId="32" fillId="0" borderId="2" xfId="0" applyNumberFormat="1" applyFont="1" applyBorder="1"/>
    <xf numFmtId="164" fontId="33" fillId="0" borderId="2" xfId="0" applyNumberFormat="1" applyFont="1" applyBorder="1"/>
    <xf numFmtId="0" fontId="32" fillId="0" borderId="0" xfId="0" applyFont="1" applyAlignment="1">
      <alignment horizontal="right"/>
    </xf>
    <xf numFmtId="0" fontId="3" fillId="0" borderId="0" xfId="0" applyFont="1" applyFill="1" applyAlignment="1">
      <alignment horizontal="left" vertical="top" wrapText="1"/>
    </xf>
    <xf numFmtId="164" fontId="29" fillId="0" borderId="0" xfId="0" applyNumberFormat="1" applyFont="1" applyFill="1" applyAlignment="1"/>
    <xf numFmtId="164" fontId="28" fillId="0" borderId="0" xfId="0" applyNumberFormat="1" applyFont="1" applyFill="1"/>
    <xf numFmtId="0" fontId="29" fillId="0" borderId="1" xfId="0" applyFont="1" applyBorder="1" applyAlignment="1">
      <alignment horizontal="center" vertical="top"/>
    </xf>
    <xf numFmtId="0" fontId="29" fillId="0" borderId="0" xfId="0" applyFont="1" applyAlignment="1">
      <alignment horizontal="center" vertical="center"/>
    </xf>
    <xf numFmtId="0" fontId="29" fillId="0" borderId="0" xfId="0" applyFont="1"/>
    <xf numFmtId="4" fontId="29" fillId="0" borderId="0" xfId="0" applyNumberFormat="1" applyFont="1"/>
    <xf numFmtId="0" fontId="31" fillId="0" borderId="1" xfId="0" applyFont="1" applyBorder="1" applyAlignment="1">
      <alignment horizontal="left" vertical="top" wrapText="1"/>
    </xf>
    <xf numFmtId="0" fontId="0" fillId="0" borderId="0" xfId="0" applyAlignment="1">
      <alignment horizontal="right" vertical="center"/>
    </xf>
    <xf numFmtId="4" fontId="33" fillId="0" borderId="0" xfId="0" applyNumberFormat="1" applyFont="1"/>
    <xf numFmtId="0" fontId="8" fillId="0" borderId="0" xfId="0" applyFont="1" applyFill="1" applyAlignment="1">
      <alignment horizontal="justify" vertical="center"/>
    </xf>
    <xf numFmtId="164" fontId="34" fillId="0" borderId="0" xfId="0" applyNumberFormat="1" applyFont="1"/>
    <xf numFmtId="0" fontId="35" fillId="0" borderId="0" xfId="0" applyFont="1" applyAlignment="1">
      <alignment vertical="top"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xf>
    <xf numFmtId="0" fontId="6" fillId="0" borderId="0" xfId="0" applyFont="1" applyFill="1" applyAlignment="1">
      <alignment horizontal="justify" vertical="center" wrapText="1"/>
    </xf>
    <xf numFmtId="0" fontId="5" fillId="0" borderId="0" xfId="0" applyFont="1" applyFill="1" applyAlignment="1">
      <alignment horizontal="left" vertical="top"/>
    </xf>
    <xf numFmtId="164" fontId="36" fillId="0" borderId="0" xfId="0" applyNumberFormat="1" applyFont="1" applyFill="1"/>
    <xf numFmtId="164" fontId="37" fillId="0" borderId="0" xfId="0" applyNumberFormat="1" applyFont="1" applyFill="1"/>
    <xf numFmtId="0" fontId="4" fillId="0" borderId="0" xfId="0" applyFont="1" applyFill="1" applyBorder="1" applyAlignment="1">
      <alignment horizontal="center" vertical="center" wrapText="1"/>
    </xf>
    <xf numFmtId="0" fontId="37" fillId="0" borderId="0" xfId="0" applyFont="1" applyFill="1" applyAlignment="1">
      <alignment horizontal="center" vertical="top"/>
    </xf>
    <xf numFmtId="0" fontId="9" fillId="0" borderId="0" xfId="0" applyFont="1" applyFill="1" applyAlignment="1">
      <alignment horizontal="left" vertical="top"/>
    </xf>
    <xf numFmtId="164" fontId="38" fillId="0" borderId="0" xfId="0" applyNumberFormat="1" applyFont="1" applyFill="1" applyAlignment="1">
      <alignment horizontal="right"/>
    </xf>
    <xf numFmtId="164" fontId="38" fillId="0" borderId="0" xfId="0" applyNumberFormat="1" applyFont="1" applyFill="1"/>
    <xf numFmtId="164" fontId="36" fillId="0" borderId="1" xfId="0" applyNumberFormat="1" applyFont="1" applyFill="1" applyBorder="1"/>
    <xf numFmtId="164" fontId="29" fillId="0" borderId="0" xfId="0" applyNumberFormat="1" applyFont="1" applyFill="1" applyBorder="1"/>
    <xf numFmtId="164" fontId="36" fillId="0" borderId="0" xfId="0" applyNumberFormat="1" applyFont="1" applyFill="1" applyBorder="1"/>
    <xf numFmtId="164" fontId="0" fillId="0" borderId="1" xfId="0" applyNumberFormat="1" applyBorder="1"/>
    <xf numFmtId="0" fontId="39" fillId="0" borderId="0" xfId="0" applyFont="1" applyFill="1" applyAlignment="1">
      <alignment horizontal="justify" vertical="center" wrapText="1"/>
    </xf>
    <xf numFmtId="4" fontId="4" fillId="0" borderId="0" xfId="0" applyNumberFormat="1" applyFont="1" applyFill="1" applyBorder="1" applyAlignment="1">
      <alignment horizontal="center"/>
    </xf>
    <xf numFmtId="164" fontId="4" fillId="0" borderId="0" xfId="0" applyNumberFormat="1" applyFont="1" applyFill="1" applyBorder="1" applyAlignment="1">
      <alignment horizontal="center"/>
    </xf>
    <xf numFmtId="0" fontId="6" fillId="0" borderId="0" xfId="0" applyFont="1" applyFill="1" applyAlignment="1">
      <alignment horizontal="center" wrapText="1"/>
    </xf>
    <xf numFmtId="0" fontId="5" fillId="0" borderId="0" xfId="0" applyFont="1" applyFill="1" applyAlignment="1">
      <alignment horizontal="left" vertical="top" wrapText="1"/>
    </xf>
    <xf numFmtId="164" fontId="29" fillId="0" borderId="0" xfId="0" applyNumberFormat="1" applyFont="1" applyAlignment="1"/>
    <xf numFmtId="0" fontId="0" fillId="0" borderId="0" xfId="0" applyAlignment="1"/>
    <xf numFmtId="0" fontId="29" fillId="0" borderId="0" xfId="0" applyFont="1" applyBorder="1" applyAlignment="1">
      <alignment horizontal="center" vertical="top"/>
    </xf>
    <xf numFmtId="0" fontId="31" fillId="0" borderId="0" xfId="0" applyFont="1" applyBorder="1" applyAlignment="1">
      <alignment horizontal="center"/>
    </xf>
    <xf numFmtId="4" fontId="31" fillId="0" borderId="0" xfId="0" applyNumberFormat="1" applyFont="1" applyBorder="1" applyAlignment="1">
      <alignment horizontal="center"/>
    </xf>
    <xf numFmtId="164" fontId="31" fillId="0" borderId="0" xfId="0" applyNumberFormat="1" applyFont="1" applyBorder="1"/>
    <xf numFmtId="0" fontId="13" fillId="0" borderId="0" xfId="0" applyFont="1" applyFill="1" applyBorder="1" applyAlignment="1">
      <alignment horizontal="justify" vertical="center"/>
    </xf>
    <xf numFmtId="0" fontId="8" fillId="0" borderId="0" xfId="0" applyFont="1" applyFill="1" applyAlignment="1">
      <alignment horizontal="left" vertical="top" wrapText="1"/>
    </xf>
    <xf numFmtId="0" fontId="11" fillId="0" borderId="0" xfId="0" applyFont="1" applyFill="1" applyAlignment="1">
      <alignment horizontal="justify" vertical="center" wrapText="1"/>
    </xf>
    <xf numFmtId="0" fontId="2" fillId="2" borderId="0" xfId="0" applyFont="1" applyFill="1" applyBorder="1" applyAlignment="1">
      <alignment horizontal="left" vertical="center"/>
    </xf>
    <xf numFmtId="0" fontId="28" fillId="2" borderId="0" xfId="0" applyFont="1" applyFill="1" applyAlignment="1">
      <alignment horizontal="left" vertical="top" wrapText="1"/>
    </xf>
    <xf numFmtId="0" fontId="28" fillId="2" borderId="0" xfId="0" applyFont="1" applyFill="1"/>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4" fontId="2" fillId="2" borderId="3" xfId="0" applyNumberFormat="1" applyFont="1" applyFill="1" applyBorder="1" applyAlignment="1">
      <alignment horizontal="center" vertical="center"/>
    </xf>
    <xf numFmtId="164" fontId="2" fillId="2" borderId="3" xfId="0" applyNumberFormat="1" applyFont="1" applyFill="1" applyBorder="1" applyAlignment="1">
      <alignment horizontal="center" vertical="center"/>
    </xf>
    <xf numFmtId="0" fontId="2" fillId="2" borderId="3" xfId="0" applyFont="1" applyFill="1" applyBorder="1" applyAlignment="1">
      <alignment vertical="center"/>
    </xf>
    <xf numFmtId="0" fontId="2" fillId="0" borderId="0" xfId="0" applyFont="1" applyFill="1" applyBorder="1" applyAlignment="1">
      <alignment vertical="center"/>
    </xf>
    <xf numFmtId="0" fontId="6" fillId="0" borderId="0" xfId="0" applyFont="1" applyFill="1" applyAlignment="1">
      <alignment vertical="top" wrapText="1"/>
    </xf>
    <xf numFmtId="0" fontId="5" fillId="0" borderId="0" xfId="0" applyFont="1" applyFill="1" applyAlignment="1">
      <alignment vertical="top"/>
    </xf>
    <xf numFmtId="0" fontId="39" fillId="0" borderId="0" xfId="0" applyFont="1" applyFill="1" applyBorder="1" applyAlignment="1">
      <alignment vertical="top" wrapText="1"/>
    </xf>
    <xf numFmtId="0" fontId="11" fillId="0" borderId="0" xfId="0" applyFont="1" applyFill="1" applyBorder="1" applyAlignment="1">
      <alignment vertical="top" wrapText="1"/>
    </xf>
    <xf numFmtId="0" fontId="4" fillId="0" borderId="0" xfId="0" applyFont="1" applyFill="1" applyBorder="1" applyAlignment="1">
      <alignment vertical="center"/>
    </xf>
    <xf numFmtId="0" fontId="6" fillId="0" borderId="0" xfId="0" applyFont="1" applyFill="1" applyAlignment="1">
      <alignment vertical="top"/>
    </xf>
    <xf numFmtId="0" fontId="11" fillId="0" borderId="0" xfId="0" applyFont="1" applyFill="1" applyBorder="1" applyAlignment="1">
      <alignment vertical="center" wrapText="1"/>
    </xf>
    <xf numFmtId="0" fontId="9" fillId="0" borderId="0" xfId="0" applyFont="1" applyFill="1" applyAlignment="1">
      <alignment vertical="top"/>
    </xf>
    <xf numFmtId="0" fontId="40" fillId="0" borderId="0" xfId="0" applyFont="1" applyFill="1" applyBorder="1" applyAlignment="1">
      <alignment vertical="top" wrapText="1"/>
    </xf>
    <xf numFmtId="0" fontId="29" fillId="0" borderId="0" xfId="0" applyFont="1" applyFill="1" applyAlignment="1">
      <alignment vertical="top"/>
    </xf>
    <xf numFmtId="0" fontId="28" fillId="0" borderId="0" xfId="0" applyFont="1" applyFill="1" applyAlignment="1">
      <alignment vertical="top"/>
    </xf>
    <xf numFmtId="0" fontId="10" fillId="0" borderId="0" xfId="0" applyFont="1" applyFill="1" applyBorder="1" applyAlignment="1">
      <alignment horizontal="left" vertical="top" wrapText="1"/>
    </xf>
    <xf numFmtId="0" fontId="17" fillId="0" borderId="0" xfId="0" applyFont="1" applyFill="1" applyAlignment="1">
      <alignment vertical="center" wrapText="1"/>
    </xf>
    <xf numFmtId="0" fontId="7" fillId="0" borderId="0" xfId="0" applyFont="1" applyFill="1" applyBorder="1" applyAlignment="1">
      <alignment vertical="top" wrapText="1"/>
    </xf>
    <xf numFmtId="0" fontId="22" fillId="0" borderId="0" xfId="0" applyFont="1" applyFill="1" applyAlignment="1">
      <alignment horizontal="justify" vertical="center" wrapText="1"/>
    </xf>
    <xf numFmtId="0" fontId="20" fillId="0" borderId="0" xfId="0" applyFont="1" applyFill="1" applyBorder="1" applyAlignment="1">
      <alignment horizontal="justify" vertical="top" wrapText="1"/>
    </xf>
    <xf numFmtId="0" fontId="41" fillId="0" borderId="0" xfId="0" applyFont="1" applyFill="1" applyBorder="1" applyAlignment="1">
      <alignment horizontal="justify" vertical="top" wrapText="1"/>
    </xf>
    <xf numFmtId="0" fontId="41" fillId="0" borderId="0" xfId="0" applyFont="1" applyFill="1" applyBorder="1" applyAlignment="1">
      <alignment horizontal="left" vertical="top" wrapText="1"/>
    </xf>
    <xf numFmtId="0" fontId="42" fillId="0" borderId="0" xfId="0" applyFont="1" applyFill="1" applyBorder="1" applyAlignment="1">
      <alignment horizontal="justify" vertical="top" wrapText="1"/>
    </xf>
    <xf numFmtId="0" fontId="22" fillId="0" borderId="0" xfId="0" applyFont="1" applyFill="1" applyBorder="1" applyAlignment="1">
      <alignment horizontal="justify" vertical="top" wrapText="1"/>
    </xf>
    <xf numFmtId="0" fontId="22" fillId="0" borderId="0" xfId="0" applyFont="1" applyFill="1" applyBorder="1" applyAlignment="1">
      <alignment horizontal="left" vertical="top" wrapText="1"/>
    </xf>
    <xf numFmtId="0" fontId="24" fillId="0" borderId="0" xfId="0" applyFont="1" applyFill="1" applyAlignment="1">
      <alignment horizontal="justify" vertical="center"/>
    </xf>
    <xf numFmtId="0" fontId="17" fillId="0" borderId="0" xfId="0" applyFont="1" applyFill="1" applyAlignment="1">
      <alignment horizontal="justify" vertical="center"/>
    </xf>
    <xf numFmtId="0" fontId="22" fillId="0" borderId="0" xfId="0" applyFont="1" applyFill="1" applyAlignment="1">
      <alignment horizontal="justify" vertical="center"/>
    </xf>
    <xf numFmtId="0" fontId="17" fillId="0" borderId="0" xfId="0" applyFont="1" applyFill="1" applyAlignment="1">
      <alignment horizontal="justify" vertical="center" wrapText="1"/>
    </xf>
    <xf numFmtId="0" fontId="18" fillId="0" borderId="0" xfId="0" applyFont="1" applyFill="1" applyAlignment="1">
      <alignment horizontal="left" vertical="center" wrapText="1"/>
    </xf>
    <xf numFmtId="0" fontId="43" fillId="0" borderId="0" xfId="0" applyFont="1" applyFill="1" applyAlignment="1">
      <alignment horizontal="justify" vertical="center" wrapText="1"/>
    </xf>
    <xf numFmtId="0" fontId="12" fillId="0" borderId="0" xfId="0" applyFont="1" applyFill="1" applyAlignment="1">
      <alignment horizontal="justify" vertical="center" wrapText="1"/>
    </xf>
    <xf numFmtId="0" fontId="29" fillId="2" borderId="0" xfId="0" applyFont="1" applyFill="1"/>
    <xf numFmtId="0" fontId="37" fillId="0" borderId="0" xfId="0" applyFont="1" applyAlignment="1">
      <alignment horizontal="left" vertical="top" wrapText="1"/>
    </xf>
    <xf numFmtId="0" fontId="29" fillId="0" borderId="0" xfId="0" applyFont="1" applyBorder="1" applyAlignment="1">
      <alignment horizontal="justify" vertical="top" wrapText="1"/>
    </xf>
    <xf numFmtId="0" fontId="8" fillId="0" borderId="0" xfId="0" applyFont="1" applyFill="1" applyAlignment="1">
      <alignment horizontal="left" vertical="top" wrapText="1"/>
    </xf>
    <xf numFmtId="0" fontId="29" fillId="0" borderId="0" xfId="0" applyFont="1" applyAlignment="1">
      <alignment horizontal="justify" vertical="justify" wrapText="1"/>
    </xf>
    <xf numFmtId="0" fontId="29" fillId="0" borderId="0" xfId="0" applyFont="1" applyAlignment="1">
      <alignment horizontal="justify" vertical="justify"/>
    </xf>
    <xf numFmtId="0" fontId="0" fillId="0" borderId="0" xfId="0" applyAlignment="1">
      <alignment horizontal="center"/>
    </xf>
    <xf numFmtId="0" fontId="44" fillId="0" borderId="4" xfId="0" applyFont="1" applyBorder="1" applyAlignment="1">
      <alignment horizontal="center" vertical="top"/>
    </xf>
    <xf numFmtId="0" fontId="32" fillId="0" borderId="4" xfId="0" applyFont="1" applyBorder="1" applyAlignment="1">
      <alignment horizontal="center" vertical="center"/>
    </xf>
    <xf numFmtId="0" fontId="44" fillId="0" borderId="0" xfId="0" applyFont="1" applyBorder="1" applyAlignment="1">
      <alignment horizontal="center" vertical="center"/>
    </xf>
    <xf numFmtId="0" fontId="44" fillId="2" borderId="0" xfId="0" applyFont="1" applyFill="1" applyBorder="1" applyAlignment="1">
      <alignment horizontal="center" vertical="center"/>
    </xf>
    <xf numFmtId="0" fontId="45" fillId="2" borderId="0" xfId="0" applyFont="1" applyFill="1" applyBorder="1" applyAlignment="1">
      <alignment horizontal="center" vertical="center"/>
    </xf>
  </cellXfs>
  <cellStyles count="2">
    <cellStyle name="Excel Built-in Normal 1" xfId="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pageSetUpPr fitToPage="1"/>
  </sheetPr>
  <dimension ref="A1:H132"/>
  <sheetViews>
    <sheetView view="pageBreakPreview" topLeftCell="A76" zoomScale="145" zoomScaleNormal="100" zoomScaleSheetLayoutView="145" workbookViewId="0">
      <selection activeCell="B34" sqref="B34"/>
    </sheetView>
  </sheetViews>
  <sheetFormatPr defaultRowHeight="15"/>
  <cols>
    <col min="1" max="1" width="6.5703125" customWidth="1"/>
    <col min="2" max="2" width="36.28515625" customWidth="1"/>
    <col min="4" max="4" width="9.140625" style="2" customWidth="1"/>
    <col min="5" max="5" width="10.7109375" style="3" bestFit="1" customWidth="1"/>
    <col min="6" max="6" width="16.85546875" style="3" customWidth="1"/>
  </cols>
  <sheetData>
    <row r="1" spans="1:8" ht="87" customHeight="1">
      <c r="A1" s="130"/>
      <c r="B1" s="130"/>
      <c r="C1" s="130"/>
      <c r="D1" s="130"/>
      <c r="E1" s="130"/>
      <c r="F1" s="130"/>
    </row>
    <row r="2" spans="1:8" ht="24.75" customHeight="1" thickBot="1">
      <c r="A2" s="131"/>
      <c r="B2" s="131"/>
      <c r="C2" s="131"/>
      <c r="D2" s="131"/>
      <c r="E2" s="131"/>
      <c r="F2" s="131"/>
      <c r="G2" s="1"/>
      <c r="H2" s="1"/>
    </row>
    <row r="3" spans="1:8">
      <c r="G3" s="1"/>
      <c r="H3" s="1"/>
    </row>
    <row r="4" spans="1:8" ht="16.5" customHeight="1">
      <c r="A4" s="4"/>
      <c r="B4" s="87" t="s">
        <v>0</v>
      </c>
      <c r="C4" s="6"/>
      <c r="D4" s="6"/>
      <c r="E4" s="7"/>
      <c r="F4" s="6"/>
      <c r="G4" s="8"/>
      <c r="H4" s="1"/>
    </row>
    <row r="5" spans="1:8" ht="16.5" customHeight="1">
      <c r="A5" s="4"/>
      <c r="B5" s="5"/>
      <c r="C5" s="6"/>
      <c r="D5" s="6"/>
      <c r="E5" s="7"/>
      <c r="F5" s="6"/>
      <c r="G5" s="8"/>
      <c r="H5" s="1"/>
    </row>
    <row r="6" spans="1:8" ht="16.5" customHeight="1">
      <c r="A6" s="4"/>
      <c r="B6" s="87" t="s">
        <v>203</v>
      </c>
      <c r="C6" s="6"/>
      <c r="D6" s="6"/>
      <c r="E6" s="7"/>
      <c r="F6" s="6"/>
      <c r="G6" s="8"/>
      <c r="H6" s="1"/>
    </row>
    <row r="7" spans="1:8" ht="183.75" customHeight="1">
      <c r="A7" s="9"/>
      <c r="B7" s="126" t="s">
        <v>205</v>
      </c>
      <c r="C7" s="126"/>
      <c r="D7" s="126"/>
      <c r="E7" s="126"/>
      <c r="F7" s="126"/>
      <c r="G7" s="10"/>
      <c r="H7" s="1"/>
    </row>
    <row r="8" spans="1:8" ht="42.75" customHeight="1">
      <c r="A8" s="11"/>
      <c r="B8" s="126" t="s">
        <v>207</v>
      </c>
      <c r="C8" s="126"/>
      <c r="D8" s="126"/>
      <c r="E8" s="126"/>
      <c r="F8" s="126"/>
      <c r="G8" s="10"/>
      <c r="H8" s="1"/>
    </row>
    <row r="9" spans="1:8" ht="75.75" customHeight="1">
      <c r="A9" s="11"/>
      <c r="B9" s="126" t="s">
        <v>206</v>
      </c>
      <c r="C9" s="126"/>
      <c r="D9" s="126"/>
      <c r="E9" s="126"/>
      <c r="F9" s="126"/>
      <c r="G9" s="10"/>
      <c r="H9" s="1"/>
    </row>
    <row r="10" spans="1:8" ht="28.5" customHeight="1">
      <c r="A10" s="11"/>
      <c r="B10" s="126" t="s">
        <v>1</v>
      </c>
      <c r="C10" s="126"/>
      <c r="D10" s="126"/>
      <c r="E10" s="126"/>
      <c r="F10" s="126"/>
      <c r="G10" s="12"/>
    </row>
    <row r="11" spans="1:8" ht="16.5" customHeight="1">
      <c r="A11" s="11"/>
      <c r="B11" s="12"/>
      <c r="C11" s="13"/>
      <c r="D11" s="14"/>
      <c r="E11" s="15"/>
      <c r="F11" s="15"/>
    </row>
    <row r="12" spans="1:8" ht="16.5" customHeight="1">
      <c r="A12" s="11"/>
      <c r="B12" s="87" t="s">
        <v>208</v>
      </c>
      <c r="C12" s="13"/>
      <c r="D12" s="14"/>
      <c r="E12" s="15"/>
      <c r="F12" s="15"/>
    </row>
    <row r="13" spans="1:8" ht="16.5" customHeight="1">
      <c r="A13" s="11"/>
      <c r="B13" s="12"/>
      <c r="C13" s="13"/>
      <c r="D13" s="14"/>
      <c r="E13" s="15"/>
      <c r="F13" s="15"/>
    </row>
    <row r="14" spans="1:8" ht="12.75" customHeight="1">
      <c r="A14" s="16"/>
      <c r="B14" s="88" t="s">
        <v>9</v>
      </c>
      <c r="C14" s="13"/>
      <c r="D14" s="14"/>
      <c r="E14" s="15"/>
      <c r="F14" s="15"/>
    </row>
    <row r="15" spans="1:8" ht="40.5" customHeight="1">
      <c r="A15" s="16"/>
      <c r="B15" s="126" t="s">
        <v>209</v>
      </c>
      <c r="C15" s="126"/>
      <c r="D15" s="126"/>
      <c r="E15" s="126"/>
      <c r="F15" s="126"/>
    </row>
    <row r="16" spans="1:8" ht="123" customHeight="1">
      <c r="A16" s="19"/>
      <c r="B16" s="126" t="s">
        <v>210</v>
      </c>
      <c r="C16" s="126"/>
      <c r="D16" s="126"/>
      <c r="E16" s="126"/>
      <c r="F16" s="126"/>
    </row>
    <row r="17" spans="1:6" ht="15" customHeight="1">
      <c r="A17" s="19"/>
      <c r="B17" s="85"/>
      <c r="C17" s="85"/>
      <c r="D17" s="85"/>
      <c r="E17" s="85"/>
      <c r="F17" s="85"/>
    </row>
    <row r="18" spans="1:6" ht="16.5" customHeight="1">
      <c r="A18" s="4"/>
      <c r="B18" s="89" t="s">
        <v>18</v>
      </c>
    </row>
    <row r="19" spans="1:6" ht="172.5" customHeight="1">
      <c r="A19" s="19"/>
      <c r="B19" s="126" t="s">
        <v>258</v>
      </c>
      <c r="C19" s="126"/>
      <c r="D19" s="126"/>
      <c r="E19" s="126"/>
      <c r="F19" s="126"/>
    </row>
    <row r="20" spans="1:6" ht="16.5" customHeight="1">
      <c r="A20" s="11"/>
      <c r="B20" s="12"/>
      <c r="C20" s="13"/>
      <c r="D20" s="14"/>
      <c r="E20" s="15"/>
      <c r="F20" s="15"/>
    </row>
    <row r="21" spans="1:6" ht="16.5" customHeight="1">
      <c r="A21" s="11"/>
      <c r="B21" s="88" t="s">
        <v>36</v>
      </c>
      <c r="C21" s="13"/>
      <c r="D21" s="14"/>
      <c r="E21" s="15"/>
      <c r="F21" s="15"/>
    </row>
    <row r="22" spans="1:6" ht="61.5" customHeight="1">
      <c r="A22" s="11"/>
      <c r="B22" s="127" t="s">
        <v>211</v>
      </c>
      <c r="C22" s="127"/>
      <c r="D22" s="127"/>
      <c r="E22" s="127"/>
      <c r="F22" s="127"/>
    </row>
    <row r="23" spans="1:6" ht="24.75" customHeight="1">
      <c r="A23" s="11"/>
      <c r="B23" s="127" t="s">
        <v>212</v>
      </c>
      <c r="C23" s="127"/>
      <c r="D23" s="127"/>
      <c r="E23" s="127"/>
      <c r="F23" s="127"/>
    </row>
    <row r="24" spans="1:6" ht="16.5" customHeight="1">
      <c r="A24" s="11"/>
      <c r="B24" s="12"/>
      <c r="C24" s="13"/>
      <c r="D24" s="14"/>
      <c r="E24" s="15"/>
      <c r="F24" s="15"/>
    </row>
    <row r="25" spans="1:6" ht="16.5" customHeight="1">
      <c r="A25" s="11"/>
      <c r="B25" s="88" t="s">
        <v>136</v>
      </c>
      <c r="C25" s="13"/>
      <c r="D25" s="14"/>
      <c r="E25" s="15"/>
      <c r="F25" s="15"/>
    </row>
    <row r="26" spans="1:6" ht="48.75" customHeight="1">
      <c r="A26" s="11"/>
      <c r="B26" s="127" t="s">
        <v>213</v>
      </c>
      <c r="C26" s="127"/>
      <c r="D26" s="127"/>
      <c r="E26" s="127"/>
      <c r="F26" s="127"/>
    </row>
    <row r="27" spans="1:6" ht="16.5" customHeight="1">
      <c r="A27" s="11"/>
      <c r="B27" s="12"/>
      <c r="C27" s="13"/>
      <c r="D27" s="14"/>
      <c r="E27" s="15"/>
      <c r="F27" s="15"/>
    </row>
    <row r="28" spans="1:6" ht="16.5" customHeight="1">
      <c r="A28" s="16"/>
      <c r="B28" s="88" t="s">
        <v>214</v>
      </c>
      <c r="C28" s="21"/>
      <c r="D28" s="22"/>
      <c r="E28" s="23"/>
      <c r="F28" s="18"/>
    </row>
    <row r="29" spans="1:6" ht="72.599999999999994" customHeight="1">
      <c r="A29" s="16"/>
      <c r="B29" s="125" t="s">
        <v>220</v>
      </c>
      <c r="C29" s="125"/>
      <c r="D29" s="125"/>
      <c r="E29" s="125"/>
      <c r="F29" s="125"/>
    </row>
    <row r="30" spans="1:6" ht="16.5" customHeight="1">
      <c r="A30" s="4"/>
      <c r="B30" s="20"/>
      <c r="C30" s="21"/>
      <c r="D30" s="22"/>
      <c r="E30" s="23"/>
      <c r="F30" s="18"/>
    </row>
    <row r="31" spans="1:6" ht="16.5" customHeight="1">
      <c r="A31" s="4"/>
      <c r="B31" s="124" t="s">
        <v>221</v>
      </c>
      <c r="C31" s="27"/>
      <c r="D31" s="22"/>
      <c r="E31" s="23"/>
      <c r="F31" s="18"/>
    </row>
    <row r="32" spans="1:6" ht="295.5" customHeight="1">
      <c r="A32" s="4"/>
      <c r="B32" s="128" t="s">
        <v>222</v>
      </c>
      <c r="C32" s="129"/>
      <c r="D32" s="129"/>
      <c r="E32" s="129"/>
      <c r="F32" s="129"/>
    </row>
    <row r="33" spans="1:6" ht="16.5" customHeight="1">
      <c r="A33" s="4"/>
      <c r="B33" s="20"/>
      <c r="C33" s="27"/>
      <c r="D33" s="22"/>
      <c r="E33" s="23"/>
      <c r="F33" s="18"/>
    </row>
    <row r="34" spans="1:6" ht="16.5" customHeight="1">
      <c r="A34" s="16"/>
      <c r="B34" s="12" t="s">
        <v>32</v>
      </c>
      <c r="C34" s="21"/>
      <c r="D34" s="22"/>
      <c r="E34" s="23"/>
      <c r="F34" s="18"/>
    </row>
    <row r="35" spans="1:6" ht="42.75" customHeight="1">
      <c r="A35" s="11"/>
      <c r="B35" s="125" t="s">
        <v>215</v>
      </c>
      <c r="C35" s="125"/>
      <c r="D35" s="125"/>
      <c r="E35" s="125"/>
      <c r="F35" s="125"/>
    </row>
    <row r="36" spans="1:6" ht="16.5" customHeight="1">
      <c r="A36" s="11"/>
      <c r="B36" s="12"/>
      <c r="C36" s="13"/>
      <c r="D36" s="14"/>
      <c r="E36" s="15"/>
      <c r="F36" s="15"/>
    </row>
    <row r="37" spans="1:6" ht="16.5" customHeight="1">
      <c r="A37" s="11"/>
      <c r="B37" s="12"/>
      <c r="C37" s="13"/>
      <c r="D37" s="14"/>
      <c r="E37" s="15"/>
      <c r="F37" s="15"/>
    </row>
    <row r="38" spans="1:6" ht="16.5" customHeight="1">
      <c r="A38" s="11"/>
      <c r="B38" s="12"/>
      <c r="C38" s="13"/>
      <c r="D38" s="22"/>
      <c r="E38" s="23"/>
      <c r="F38" s="15"/>
    </row>
    <row r="39" spans="1:6" ht="16.5" customHeight="1">
      <c r="A39" s="16"/>
      <c r="B39" s="17"/>
      <c r="C39" s="21"/>
      <c r="D39" s="22"/>
      <c r="E39" s="23"/>
      <c r="F39" s="18"/>
    </row>
    <row r="40" spans="1:6" ht="16.5" customHeight="1">
      <c r="A40" s="16"/>
      <c r="B40" s="17"/>
      <c r="C40" s="21"/>
      <c r="D40" s="22"/>
      <c r="E40" s="23"/>
      <c r="F40" s="18"/>
    </row>
    <row r="41" spans="1:6" ht="16.5" customHeight="1">
      <c r="A41" s="16"/>
      <c r="B41" s="17"/>
      <c r="C41" s="21"/>
      <c r="D41" s="22"/>
      <c r="E41" s="23"/>
      <c r="F41" s="18"/>
    </row>
    <row r="42" spans="1:6" ht="16.5" customHeight="1">
      <c r="A42" s="4"/>
      <c r="B42" s="20"/>
      <c r="C42" s="21"/>
      <c r="D42" s="22"/>
      <c r="E42" s="23"/>
      <c r="F42" s="18"/>
    </row>
    <row r="43" spans="1:6" ht="16.5" customHeight="1">
      <c r="A43" s="16"/>
      <c r="B43" s="17"/>
      <c r="C43" s="21"/>
      <c r="D43" s="22"/>
      <c r="E43" s="23"/>
      <c r="F43" s="18"/>
    </row>
    <row r="44" spans="1:6" ht="16.5" customHeight="1">
      <c r="A44" s="11"/>
      <c r="B44" s="12"/>
      <c r="C44" s="13"/>
      <c r="D44" s="22"/>
      <c r="E44" s="23"/>
      <c r="F44" s="15"/>
    </row>
    <row r="45" spans="1:6" ht="16.5" customHeight="1">
      <c r="A45" s="11"/>
      <c r="B45" s="12"/>
      <c r="C45" s="13"/>
      <c r="D45" s="14"/>
      <c r="E45" s="15"/>
      <c r="F45" s="15"/>
    </row>
    <row r="46" spans="1:6" ht="16.5" customHeight="1">
      <c r="A46" s="11"/>
      <c r="B46" s="12"/>
      <c r="C46" s="13"/>
      <c r="D46" s="14"/>
      <c r="E46" s="15"/>
      <c r="F46" s="15"/>
    </row>
    <row r="47" spans="1:6" ht="16.5" customHeight="1">
      <c r="A47" s="11"/>
      <c r="B47" s="12"/>
      <c r="C47" s="13"/>
      <c r="D47" s="22"/>
      <c r="E47" s="23"/>
      <c r="F47" s="15"/>
    </row>
    <row r="48" spans="1:6" ht="16.5" customHeight="1">
      <c r="A48" s="11"/>
      <c r="B48" s="12"/>
      <c r="C48" s="13"/>
      <c r="D48" s="22"/>
      <c r="E48" s="23"/>
      <c r="F48" s="15"/>
    </row>
    <row r="49" spans="1:6" ht="16.5" customHeight="1">
      <c r="A49" s="16"/>
      <c r="B49" s="17"/>
      <c r="C49" s="21"/>
      <c r="D49" s="22"/>
      <c r="E49" s="23"/>
      <c r="F49" s="18"/>
    </row>
    <row r="50" spans="1:6" ht="16.5" customHeight="1">
      <c r="A50" s="16"/>
      <c r="B50" s="17"/>
      <c r="C50" s="21"/>
      <c r="D50" s="22"/>
      <c r="E50" s="23"/>
      <c r="F50" s="18"/>
    </row>
    <row r="51" spans="1:6" ht="15.75" customHeight="1">
      <c r="A51" s="16"/>
      <c r="B51" s="17"/>
      <c r="C51" s="21"/>
      <c r="D51" s="22"/>
      <c r="E51" s="23"/>
      <c r="F51" s="18"/>
    </row>
    <row r="52" spans="1:6" ht="15.75" customHeight="1">
      <c r="A52" s="4"/>
      <c r="B52" s="20"/>
      <c r="C52" s="21"/>
      <c r="D52" s="22"/>
      <c r="E52" s="23"/>
      <c r="F52" s="18"/>
    </row>
    <row r="53" spans="1:6" ht="15.75" customHeight="1">
      <c r="A53" s="11"/>
      <c r="B53" s="17"/>
      <c r="C53" s="21"/>
      <c r="D53" s="22"/>
      <c r="E53" s="23"/>
      <c r="F53" s="18"/>
    </row>
    <row r="54" spans="1:6" ht="15.75" customHeight="1">
      <c r="A54" s="11"/>
      <c r="B54" s="12"/>
      <c r="C54" s="13"/>
      <c r="D54" s="22"/>
      <c r="E54" s="23"/>
      <c r="F54" s="15"/>
    </row>
    <row r="55" spans="1:6" ht="15.75" customHeight="1">
      <c r="A55" s="11"/>
      <c r="B55" s="12"/>
      <c r="C55" s="13"/>
      <c r="D55" s="14"/>
      <c r="E55" s="15"/>
      <c r="F55" s="15"/>
    </row>
    <row r="56" spans="1:6" ht="15.75" customHeight="1">
      <c r="A56" s="11"/>
      <c r="B56" s="12"/>
      <c r="C56" s="13"/>
      <c r="D56" s="14"/>
      <c r="E56" s="23"/>
      <c r="F56" s="15"/>
    </row>
    <row r="57" spans="1:6" ht="15.75" customHeight="1">
      <c r="A57" s="11"/>
      <c r="B57" s="12"/>
      <c r="C57" s="13"/>
      <c r="D57" s="14"/>
      <c r="E57" s="23"/>
      <c r="F57" s="15"/>
    </row>
    <row r="58" spans="1:6" ht="15.75" customHeight="1">
      <c r="A58" s="11"/>
      <c r="B58" s="12"/>
      <c r="C58" s="13"/>
      <c r="D58" s="14"/>
      <c r="E58" s="23"/>
      <c r="F58" s="15"/>
    </row>
    <row r="59" spans="1:6" ht="15.75" customHeight="1">
      <c r="A59" s="11"/>
      <c r="B59" s="12"/>
      <c r="C59" s="13"/>
      <c r="D59" s="14"/>
      <c r="E59" s="15"/>
      <c r="F59" s="15"/>
    </row>
    <row r="60" spans="1:6" ht="15.75" customHeight="1">
      <c r="A60" s="11"/>
      <c r="B60" s="12"/>
      <c r="C60" s="13"/>
      <c r="D60" s="14"/>
      <c r="E60" s="23"/>
      <c r="F60" s="15"/>
    </row>
    <row r="61" spans="1:6" ht="15.75" customHeight="1">
      <c r="A61" s="11"/>
      <c r="B61" s="12"/>
      <c r="C61" s="13"/>
      <c r="D61" s="14"/>
      <c r="E61" s="23"/>
      <c r="F61" s="15"/>
    </row>
    <row r="62" spans="1:6" ht="15.75" customHeight="1">
      <c r="A62" s="11"/>
      <c r="B62" s="12"/>
      <c r="C62" s="13"/>
      <c r="D62" s="22"/>
      <c r="E62" s="23"/>
      <c r="F62" s="15"/>
    </row>
    <row r="63" spans="1:6" ht="15.75" customHeight="1">
      <c r="A63" s="16"/>
      <c r="B63" s="17"/>
      <c r="C63" s="21"/>
      <c r="D63" s="22"/>
      <c r="E63" s="23"/>
      <c r="F63" s="18"/>
    </row>
    <row r="64" spans="1:6" ht="15.75" customHeight="1">
      <c r="A64" s="16"/>
      <c r="B64" s="17"/>
      <c r="C64" s="21"/>
      <c r="D64" s="22"/>
      <c r="E64" s="23"/>
      <c r="F64" s="18"/>
    </row>
    <row r="65" spans="1:6" ht="15.75" customHeight="1">
      <c r="A65" s="16"/>
      <c r="B65" s="17"/>
      <c r="C65" s="21"/>
      <c r="D65" s="22"/>
      <c r="E65" s="23"/>
      <c r="F65" s="18"/>
    </row>
    <row r="66" spans="1:6" ht="15.75" customHeight="1">
      <c r="A66" s="4"/>
      <c r="B66" s="20"/>
      <c r="C66" s="21"/>
      <c r="D66" s="22"/>
      <c r="E66" s="23"/>
      <c r="F66" s="18"/>
    </row>
    <row r="67" spans="1:6" ht="15.75" customHeight="1">
      <c r="A67" s="4"/>
      <c r="B67" s="20"/>
      <c r="C67" s="21"/>
      <c r="D67" s="22"/>
      <c r="E67" s="23"/>
      <c r="F67" s="18"/>
    </row>
    <row r="68" spans="1:6" ht="15.75" customHeight="1">
      <c r="A68" s="11"/>
      <c r="B68" s="12"/>
      <c r="C68" s="13"/>
      <c r="D68" s="14"/>
      <c r="E68" s="23"/>
      <c r="F68" s="15"/>
    </row>
    <row r="69" spans="1:6" ht="15.75" customHeight="1">
      <c r="A69" s="11"/>
      <c r="B69" s="12"/>
      <c r="C69" s="13"/>
      <c r="D69" s="14"/>
      <c r="E69" s="23"/>
      <c r="F69" s="15"/>
    </row>
    <row r="70" spans="1:6" ht="15.75" customHeight="1">
      <c r="A70" s="11"/>
      <c r="B70" s="12"/>
      <c r="C70" s="13"/>
      <c r="D70" s="14"/>
      <c r="E70" s="23"/>
      <c r="F70" s="15"/>
    </row>
    <row r="71" spans="1:6" ht="15.75" customHeight="1">
      <c r="A71" s="11"/>
      <c r="B71" s="12"/>
      <c r="C71" s="13"/>
      <c r="D71" s="14"/>
      <c r="E71" s="23"/>
      <c r="F71" s="18"/>
    </row>
    <row r="72" spans="1:6" ht="15.75" customHeight="1">
      <c r="A72" s="11"/>
      <c r="B72" s="12"/>
      <c r="C72" s="13"/>
      <c r="D72" s="14"/>
      <c r="E72" s="23"/>
      <c r="F72" s="18"/>
    </row>
    <row r="73" spans="1:6" ht="15.75" customHeight="1">
      <c r="A73" s="11"/>
      <c r="B73" s="12"/>
      <c r="C73" s="13"/>
      <c r="D73" s="14"/>
      <c r="E73" s="23"/>
      <c r="F73" s="18"/>
    </row>
    <row r="74" spans="1:6" ht="15.75" customHeight="1">
      <c r="A74" s="11"/>
      <c r="B74" s="12"/>
      <c r="C74" s="13"/>
      <c r="D74" s="14"/>
      <c r="E74" s="23"/>
      <c r="F74" s="18"/>
    </row>
    <row r="75" spans="1:6" ht="15.75" customHeight="1">
      <c r="A75" s="11"/>
      <c r="B75" s="12"/>
      <c r="C75" s="13"/>
      <c r="D75" s="14"/>
      <c r="E75" s="23"/>
      <c r="F75" s="18"/>
    </row>
    <row r="76" spans="1:6" ht="15.75" customHeight="1">
      <c r="A76" s="11"/>
      <c r="B76" s="12"/>
      <c r="C76" s="13"/>
      <c r="D76" s="14"/>
      <c r="E76" s="23"/>
      <c r="F76" s="18"/>
    </row>
    <row r="77" spans="1:6" ht="15.75" customHeight="1">
      <c r="A77" s="11"/>
      <c r="B77" s="12"/>
      <c r="C77" s="13"/>
      <c r="D77" s="14"/>
      <c r="E77" s="23"/>
      <c r="F77" s="18"/>
    </row>
    <row r="78" spans="1:6" ht="15.75" customHeight="1">
      <c r="A78" s="11"/>
      <c r="B78" s="12"/>
      <c r="C78" s="13"/>
      <c r="D78" s="14"/>
      <c r="E78" s="23"/>
      <c r="F78" s="18"/>
    </row>
    <row r="79" spans="1:6" ht="15.75" customHeight="1">
      <c r="A79" s="11"/>
      <c r="B79" s="12"/>
      <c r="C79" s="13"/>
      <c r="D79" s="14"/>
      <c r="E79" s="23"/>
      <c r="F79" s="18"/>
    </row>
    <row r="80" spans="1:6" ht="15.75" customHeight="1">
      <c r="A80" s="11"/>
      <c r="B80" s="12"/>
      <c r="C80" s="13"/>
      <c r="D80" s="14"/>
      <c r="E80" s="23"/>
      <c r="F80" s="18"/>
    </row>
    <row r="81" spans="1:6" ht="15.75" customHeight="1">
      <c r="A81" s="11"/>
      <c r="B81" s="12"/>
      <c r="C81" s="13"/>
      <c r="D81" s="14"/>
      <c r="E81" s="23"/>
      <c r="F81" s="18"/>
    </row>
    <row r="82" spans="1:6" ht="15.75" customHeight="1">
      <c r="A82" s="11"/>
      <c r="B82" s="12"/>
      <c r="C82" s="13"/>
      <c r="D82" s="14"/>
      <c r="E82" s="23"/>
      <c r="F82" s="18"/>
    </row>
    <row r="83" spans="1:6" ht="15.75" customHeight="1">
      <c r="A83" s="11"/>
      <c r="B83" s="12"/>
      <c r="C83" s="13"/>
      <c r="D83" s="14"/>
      <c r="E83" s="23"/>
      <c r="F83" s="15"/>
    </row>
    <row r="84" spans="1:6" ht="15.75" customHeight="1">
      <c r="A84" s="11"/>
      <c r="B84" s="12"/>
      <c r="C84" s="13"/>
      <c r="D84" s="14"/>
      <c r="E84" s="23"/>
      <c r="F84" s="15"/>
    </row>
    <row r="85" spans="1:6" ht="15.75" customHeight="1">
      <c r="A85" s="11"/>
      <c r="B85" s="12"/>
      <c r="C85" s="13"/>
      <c r="D85" s="14"/>
      <c r="E85" s="23"/>
      <c r="F85" s="15"/>
    </row>
    <row r="86" spans="1:6" ht="15.75" customHeight="1">
      <c r="A86" s="11"/>
      <c r="B86" s="12"/>
      <c r="C86" s="13"/>
      <c r="D86" s="14"/>
      <c r="E86" s="23"/>
      <c r="F86" s="15"/>
    </row>
    <row r="87" spans="1:6" ht="15.75" customHeight="1">
      <c r="A87" s="11"/>
      <c r="B87" s="12"/>
      <c r="C87" s="13"/>
      <c r="D87" s="14"/>
      <c r="E87" s="23"/>
      <c r="F87" s="15"/>
    </row>
    <row r="88" spans="1:6" ht="15.75" customHeight="1">
      <c r="A88" s="11"/>
      <c r="B88" s="12"/>
      <c r="C88" s="13"/>
      <c r="D88" s="22"/>
      <c r="E88" s="23"/>
      <c r="F88" s="15"/>
    </row>
    <row r="89" spans="1:6" ht="15.75" customHeight="1">
      <c r="A89" s="11"/>
      <c r="B89" s="12"/>
      <c r="C89" s="13"/>
      <c r="D89" s="22"/>
      <c r="E89" s="23"/>
      <c r="F89" s="15"/>
    </row>
    <row r="90" spans="1:6" ht="15.75" customHeight="1">
      <c r="A90" s="11"/>
      <c r="B90" s="12"/>
      <c r="C90" s="13"/>
      <c r="D90" s="22"/>
      <c r="E90" s="23"/>
      <c r="F90" s="15"/>
    </row>
    <row r="91" spans="1:6" ht="15.75" customHeight="1">
      <c r="A91" s="4"/>
      <c r="B91" s="20"/>
      <c r="C91" s="21"/>
      <c r="D91" s="22"/>
      <c r="E91" s="23"/>
      <c r="F91" s="18"/>
    </row>
    <row r="92" spans="1:6" ht="15.75" customHeight="1">
      <c r="A92" s="16"/>
      <c r="B92" s="17"/>
      <c r="C92" s="21"/>
      <c r="D92" s="22"/>
      <c r="E92" s="23"/>
      <c r="F92" s="18"/>
    </row>
    <row r="93" spans="1:6" ht="15.75" customHeight="1">
      <c r="A93" s="16"/>
      <c r="B93" s="17"/>
      <c r="C93" s="21"/>
      <c r="D93" s="22"/>
      <c r="E93" s="23"/>
      <c r="F93" s="18"/>
    </row>
    <row r="94" spans="1:6" ht="15.75" customHeight="1">
      <c r="A94" s="4"/>
      <c r="B94" s="20"/>
      <c r="C94" s="21"/>
      <c r="D94" s="22"/>
      <c r="E94" s="23"/>
      <c r="F94" s="18"/>
    </row>
    <row r="95" spans="1:6" ht="15.75" customHeight="1">
      <c r="A95" s="4"/>
      <c r="B95" s="20"/>
      <c r="C95" s="21"/>
      <c r="D95" s="22"/>
      <c r="E95" s="23"/>
      <c r="F95" s="18"/>
    </row>
    <row r="96" spans="1:6" ht="15.75" customHeight="1">
      <c r="A96" s="11"/>
      <c r="B96" s="12"/>
      <c r="C96" s="13"/>
      <c r="D96" s="22"/>
      <c r="E96" s="23"/>
      <c r="F96" s="15"/>
    </row>
    <row r="97" spans="1:6" ht="15.75" customHeight="1">
      <c r="A97" s="11"/>
      <c r="B97" s="12"/>
      <c r="C97" s="13"/>
      <c r="D97" s="22"/>
      <c r="E97" s="23"/>
      <c r="F97" s="15"/>
    </row>
    <row r="98" spans="1:6" ht="15.75" customHeight="1">
      <c r="A98" s="11"/>
      <c r="B98" s="12"/>
      <c r="C98" s="13"/>
      <c r="D98" s="22"/>
      <c r="E98" s="23"/>
      <c r="F98" s="15"/>
    </row>
    <row r="99" spans="1:6" ht="15.75" customHeight="1">
      <c r="A99" s="11"/>
      <c r="B99" s="12"/>
      <c r="C99" s="13"/>
      <c r="D99" s="22"/>
      <c r="E99" s="23"/>
      <c r="F99" s="15"/>
    </row>
    <row r="100" spans="1:6" ht="15.75" customHeight="1">
      <c r="A100" s="11"/>
      <c r="B100" s="12"/>
      <c r="C100" s="13"/>
      <c r="D100" s="22"/>
      <c r="E100" s="23"/>
      <c r="F100" s="15"/>
    </row>
    <row r="101" spans="1:6" ht="15.75" customHeight="1">
      <c r="A101" s="11"/>
      <c r="B101" s="12"/>
      <c r="C101" s="13"/>
      <c r="D101" s="22"/>
      <c r="E101" s="23"/>
      <c r="F101" s="15"/>
    </row>
    <row r="102" spans="1:6" ht="15.75" customHeight="1">
      <c r="A102" s="4"/>
      <c r="B102" s="12"/>
      <c r="C102" s="21"/>
      <c r="D102" s="22"/>
      <c r="E102" s="23"/>
      <c r="F102" s="18"/>
    </row>
    <row r="103" spans="1:6" ht="15.75" customHeight="1">
      <c r="A103" s="16"/>
      <c r="B103" s="17"/>
      <c r="C103" s="21"/>
      <c r="D103" s="22"/>
      <c r="E103" s="23"/>
      <c r="F103" s="18"/>
    </row>
    <row r="104" spans="1:6" ht="15.75" customHeight="1">
      <c r="A104" s="16"/>
      <c r="B104" s="17"/>
      <c r="C104" s="21"/>
      <c r="D104" s="22"/>
      <c r="E104" s="23"/>
      <c r="F104" s="18"/>
    </row>
    <row r="105" spans="1:6" ht="15.75" customHeight="1">
      <c r="A105" s="4"/>
      <c r="B105" s="20"/>
      <c r="C105" s="21"/>
      <c r="D105" s="22"/>
      <c r="E105" s="23"/>
      <c r="F105" s="18"/>
    </row>
    <row r="106" spans="1:6" ht="15.75" customHeight="1">
      <c r="A106" s="4"/>
      <c r="B106" s="12"/>
      <c r="C106" s="21"/>
      <c r="D106" s="22"/>
      <c r="E106" s="23"/>
      <c r="F106" s="18"/>
    </row>
    <row r="107" spans="1:6" ht="15.75" customHeight="1">
      <c r="A107" s="11"/>
      <c r="B107" s="12"/>
      <c r="C107" s="13"/>
      <c r="D107" s="14"/>
      <c r="E107" s="23"/>
      <c r="F107" s="15"/>
    </row>
    <row r="108" spans="1:6" ht="15.75" customHeight="1">
      <c r="A108" s="11"/>
      <c r="B108" s="12"/>
      <c r="C108" s="13"/>
      <c r="D108" s="22"/>
      <c r="E108" s="23"/>
      <c r="F108" s="15"/>
    </row>
    <row r="109" spans="1:6" ht="15.75" customHeight="1">
      <c r="A109" s="11"/>
      <c r="B109" s="12"/>
      <c r="C109" s="13"/>
      <c r="D109" s="22"/>
      <c r="E109" s="23"/>
      <c r="F109" s="15"/>
    </row>
    <row r="110" spans="1:6" ht="15.75" customHeight="1">
      <c r="A110" s="11"/>
      <c r="B110" s="12"/>
      <c r="C110" s="13"/>
      <c r="F110" s="15"/>
    </row>
    <row r="111" spans="1:6" ht="15.75" customHeight="1">
      <c r="A111" s="11"/>
      <c r="B111" s="12"/>
      <c r="C111" s="13"/>
      <c r="F111" s="15"/>
    </row>
    <row r="112" spans="1:6" ht="15.75" customHeight="1">
      <c r="A112" s="11"/>
      <c r="B112" s="12"/>
      <c r="C112" s="13"/>
      <c r="F112" s="15"/>
    </row>
    <row r="113" spans="1:6" ht="15.75" customHeight="1">
      <c r="A113" s="11"/>
      <c r="B113" s="12"/>
      <c r="C113" s="13"/>
      <c r="F113" s="15"/>
    </row>
    <row r="114" spans="1:6" ht="15.75" customHeight="1">
      <c r="A114" s="11"/>
      <c r="B114" s="12"/>
      <c r="C114" s="13"/>
      <c r="F114" s="15"/>
    </row>
    <row r="115" spans="1:6" ht="15.75" customHeight="1">
      <c r="A115" s="11"/>
      <c r="B115" s="12"/>
      <c r="C115" s="13"/>
      <c r="F115" s="15"/>
    </row>
    <row r="116" spans="1:6" ht="15.75" customHeight="1">
      <c r="A116" s="19"/>
      <c r="B116" s="12"/>
      <c r="F116" s="15"/>
    </row>
    <row r="117" spans="1:6" ht="15.75" customHeight="1">
      <c r="A117" s="16"/>
      <c r="B117" s="17"/>
      <c r="C117" s="21"/>
      <c r="D117" s="22"/>
      <c r="E117" s="23"/>
      <c r="F117" s="18"/>
    </row>
    <row r="118" spans="1:6" ht="15.75" customHeight="1">
      <c r="A118" s="16"/>
      <c r="B118" s="17"/>
      <c r="C118" s="21"/>
      <c r="D118" s="22"/>
      <c r="E118" s="23"/>
      <c r="F118" s="18"/>
    </row>
    <row r="119" spans="1:6" ht="15.75" customHeight="1">
      <c r="A119" s="4"/>
      <c r="B119" s="20"/>
      <c r="C119" s="21"/>
      <c r="D119" s="22"/>
      <c r="E119" s="23"/>
      <c r="F119" s="18"/>
    </row>
    <row r="120" spans="1:6" ht="15.75" customHeight="1">
      <c r="A120" s="19"/>
      <c r="B120" s="12"/>
    </row>
    <row r="121" spans="1:6" ht="15.75" customHeight="1">
      <c r="A121" s="19"/>
      <c r="B121" s="12"/>
    </row>
    <row r="122" spans="1:6" ht="15.75" customHeight="1">
      <c r="A122" s="19"/>
      <c r="B122" s="12"/>
    </row>
    <row r="123" spans="1:6" ht="15.75" customHeight="1">
      <c r="A123" s="19"/>
      <c r="B123" s="12"/>
    </row>
    <row r="124" spans="1:6" ht="15.75" customHeight="1">
      <c r="A124" s="19"/>
      <c r="B124" s="12"/>
    </row>
    <row r="125" spans="1:6" ht="15.75" customHeight="1">
      <c r="A125" s="19"/>
      <c r="B125" s="12"/>
    </row>
    <row r="126" spans="1:6" ht="15.75" customHeight="1">
      <c r="A126" s="19"/>
      <c r="B126" s="12"/>
    </row>
    <row r="127" spans="1:6" ht="15.75" customHeight="1">
      <c r="A127" s="19"/>
      <c r="B127" s="12"/>
    </row>
    <row r="128" spans="1:6" ht="15.75" customHeight="1">
      <c r="A128" s="19"/>
      <c r="B128" s="12"/>
    </row>
    <row r="129" spans="1:6" ht="15.75" customHeight="1">
      <c r="A129" s="19"/>
      <c r="B129" s="12"/>
    </row>
    <row r="130" spans="1:6">
      <c r="A130" s="19"/>
      <c r="B130" s="12"/>
    </row>
    <row r="131" spans="1:6">
      <c r="A131" s="19"/>
      <c r="B131" s="12"/>
    </row>
    <row r="132" spans="1:6">
      <c r="A132" s="19"/>
      <c r="B132" s="17"/>
      <c r="C132" s="21"/>
      <c r="D132" s="22"/>
      <c r="E132" s="23"/>
      <c r="F132" s="18"/>
    </row>
  </sheetData>
  <mergeCells count="15">
    <mergeCell ref="B10:F10"/>
    <mergeCell ref="A1:F1"/>
    <mergeCell ref="A2:F2"/>
    <mergeCell ref="B7:F7"/>
    <mergeCell ref="B8:F8"/>
    <mergeCell ref="B9:F9"/>
    <mergeCell ref="B29:F29"/>
    <mergeCell ref="B35:F35"/>
    <mergeCell ref="B15:F15"/>
    <mergeCell ref="B19:F19"/>
    <mergeCell ref="B16:F16"/>
    <mergeCell ref="B22:F22"/>
    <mergeCell ref="B23:F23"/>
    <mergeCell ref="B26:F26"/>
    <mergeCell ref="B32:F32"/>
  </mergeCells>
  <pageMargins left="0.70866141732283472" right="0.70866141732283472" top="0.74803149606299213" bottom="0.74803149606299213" header="0.31496062992125984" footer="0.31496062992125984"/>
  <pageSetup paperSize="9" scale="98" fitToHeight="0" orientation="portrait" r:id="rId1"/>
  <rowBreaks count="10" manualBreakCount="10">
    <brk id="11" max="5" man="1"/>
    <brk id="23" max="5" man="1"/>
    <brk id="50" max="5" man="1"/>
    <brk id="56" max="5" man="1"/>
    <brk id="61" max="5" man="1"/>
    <brk id="69" max="5" man="1"/>
    <brk id="87" max="5" man="1"/>
    <brk id="97" max="5" man="1"/>
    <brk id="103" max="5" man="1"/>
    <brk id="118"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tabColor theme="0" tint="-0.499984740745262"/>
    <pageSetUpPr fitToPage="1"/>
  </sheetPr>
  <dimension ref="A1:F17"/>
  <sheetViews>
    <sheetView view="pageBreakPreview" topLeftCell="A16" zoomScale="130" zoomScaleNormal="100" zoomScaleSheetLayoutView="130" workbookViewId="0">
      <selection activeCell="B9" sqref="B9"/>
    </sheetView>
  </sheetViews>
  <sheetFormatPr defaultRowHeight="15"/>
  <cols>
    <col min="1" max="1" width="6.5703125" customWidth="1"/>
    <col min="2" max="2" width="36.28515625" customWidth="1"/>
    <col min="4" max="4" width="9" style="2" customWidth="1"/>
    <col min="5" max="5" width="11.140625" style="3" bestFit="1" customWidth="1"/>
    <col min="6" max="6" width="16.85546875" style="3" customWidth="1"/>
  </cols>
  <sheetData>
    <row r="1" spans="1:6" ht="61.5" customHeight="1">
      <c r="A1" s="130"/>
      <c r="B1" s="130"/>
      <c r="C1" s="130"/>
      <c r="D1" s="130"/>
      <c r="E1" s="130"/>
      <c r="F1" s="130"/>
    </row>
    <row r="2" spans="1:6" ht="21" customHeight="1">
      <c r="A2" s="133" t="s">
        <v>131</v>
      </c>
      <c r="B2" s="133"/>
      <c r="C2" s="133"/>
      <c r="D2" s="133"/>
      <c r="E2" s="133"/>
      <c r="F2" s="133"/>
    </row>
    <row r="3" spans="1:6" ht="21" customHeight="1" thickBot="1">
      <c r="A3" s="132" t="s">
        <v>38</v>
      </c>
      <c r="B3" s="132"/>
      <c r="C3" s="132"/>
      <c r="D3" s="132"/>
      <c r="E3" s="132"/>
      <c r="F3" s="132"/>
    </row>
    <row r="4" spans="1:6" ht="15.75" thickBot="1">
      <c r="A4" s="90" t="s">
        <v>2</v>
      </c>
      <c r="B4" s="91" t="s">
        <v>3</v>
      </c>
      <c r="C4" s="91" t="s">
        <v>4</v>
      </c>
      <c r="D4" s="92" t="s">
        <v>5</v>
      </c>
      <c r="E4" s="93" t="s">
        <v>6</v>
      </c>
      <c r="F4" s="93" t="s">
        <v>7</v>
      </c>
    </row>
    <row r="6" spans="1:6" ht="67.5">
      <c r="A6" s="11" t="s">
        <v>10</v>
      </c>
      <c r="B6" s="117" t="s">
        <v>282</v>
      </c>
      <c r="C6" s="26" t="s">
        <v>11</v>
      </c>
      <c r="D6" s="14">
        <v>1</v>
      </c>
      <c r="E6" s="15"/>
      <c r="F6" s="15"/>
    </row>
    <row r="7" spans="1:6" ht="45">
      <c r="A7" s="11" t="s">
        <v>12</v>
      </c>
      <c r="B7" s="117" t="s">
        <v>283</v>
      </c>
      <c r="C7" s="28" t="s">
        <v>34</v>
      </c>
      <c r="D7" s="14">
        <v>350</v>
      </c>
      <c r="E7" s="15"/>
      <c r="F7" s="15"/>
    </row>
    <row r="8" spans="1:6" ht="72" customHeight="1">
      <c r="A8" s="11" t="s">
        <v>13</v>
      </c>
      <c r="B8" s="118" t="s">
        <v>284</v>
      </c>
      <c r="C8" s="26" t="s">
        <v>11</v>
      </c>
      <c r="D8" s="14">
        <v>1</v>
      </c>
      <c r="E8" s="15"/>
      <c r="F8" s="15"/>
    </row>
    <row r="9" spans="1:6" ht="53.25" customHeight="1">
      <c r="A9" s="25" t="s">
        <v>14</v>
      </c>
      <c r="B9" s="118" t="s">
        <v>285</v>
      </c>
      <c r="C9" s="26" t="s">
        <v>202</v>
      </c>
      <c r="D9" s="14">
        <v>1</v>
      </c>
      <c r="E9" s="15"/>
      <c r="F9" s="15"/>
    </row>
    <row r="10" spans="1:6" ht="56.25">
      <c r="A10" s="25" t="s">
        <v>15</v>
      </c>
      <c r="B10" s="118" t="s">
        <v>286</v>
      </c>
      <c r="C10" s="26" t="s">
        <v>202</v>
      </c>
      <c r="D10" s="14">
        <v>1</v>
      </c>
      <c r="E10" s="15"/>
      <c r="F10" s="15"/>
    </row>
    <row r="11" spans="1:6" ht="109.5" customHeight="1">
      <c r="A11" s="25" t="s">
        <v>16</v>
      </c>
      <c r="B11" s="117" t="s">
        <v>287</v>
      </c>
      <c r="C11" s="28" t="s">
        <v>11</v>
      </c>
      <c r="D11" s="29">
        <v>1</v>
      </c>
      <c r="E11" s="30"/>
      <c r="F11" s="30"/>
    </row>
    <row r="12" spans="1:6" ht="111" customHeight="1">
      <c r="A12" s="25" t="s">
        <v>28</v>
      </c>
      <c r="B12" s="119" t="s">
        <v>288</v>
      </c>
      <c r="C12" s="28" t="s">
        <v>11</v>
      </c>
      <c r="D12" s="29">
        <v>1</v>
      </c>
      <c r="E12" s="30"/>
      <c r="F12" s="30"/>
    </row>
    <row r="13" spans="1:6" ht="85.5" customHeight="1">
      <c r="A13" s="11" t="s">
        <v>200</v>
      </c>
      <c r="B13" s="119" t="s">
        <v>289</v>
      </c>
      <c r="C13" s="26" t="s">
        <v>11</v>
      </c>
      <c r="D13" s="14">
        <v>1</v>
      </c>
      <c r="E13" s="15"/>
      <c r="F13" s="15"/>
    </row>
    <row r="14" spans="1:6" ht="86.25" customHeight="1">
      <c r="A14" s="11" t="s">
        <v>201</v>
      </c>
      <c r="B14" s="117" t="s">
        <v>290</v>
      </c>
      <c r="C14" s="26" t="s">
        <v>11</v>
      </c>
      <c r="D14" s="14">
        <v>1</v>
      </c>
      <c r="E14" s="15"/>
      <c r="F14" s="15"/>
    </row>
    <row r="15" spans="1:6" ht="75.75" customHeight="1">
      <c r="A15" s="11" t="s">
        <v>204</v>
      </c>
      <c r="B15" s="118" t="s">
        <v>291</v>
      </c>
      <c r="C15" s="26" t="s">
        <v>11</v>
      </c>
      <c r="D15" s="14">
        <v>1</v>
      </c>
      <c r="E15" s="15"/>
      <c r="F15" s="15"/>
    </row>
    <row r="16" spans="1:6">
      <c r="A16" s="11"/>
      <c r="B16" s="55"/>
      <c r="C16" s="26"/>
      <c r="D16" s="14"/>
      <c r="E16" s="15"/>
      <c r="F16" s="15"/>
    </row>
    <row r="17" spans="1:6">
      <c r="A17" s="48"/>
      <c r="B17" s="52" t="s">
        <v>31</v>
      </c>
      <c r="C17" s="31"/>
      <c r="D17" s="32"/>
      <c r="E17" s="33"/>
      <c r="F17" s="33">
        <f>SUM(F6:F15)</f>
        <v>0</v>
      </c>
    </row>
  </sheetData>
  <mergeCells count="3">
    <mergeCell ref="A1:F1"/>
    <mergeCell ref="A3:F3"/>
    <mergeCell ref="A2:F2"/>
  </mergeCells>
  <pageMargins left="0.70866141732283472" right="0.70866141732283472" top="0.74803149606299213" bottom="0.74803149606299213" header="0.31496062992125984" footer="0.31496062992125984"/>
  <pageSetup paperSize="9" scale="98" firstPageNumber="105" fitToHeight="0" orientation="portrait" useFirstPageNumber="1" r:id="rId1"/>
  <headerFooter scaleWithDoc="0" alignWithMargins="0"/>
  <rowBreaks count="1" manualBreakCount="1">
    <brk id="1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26"/>
  <sheetViews>
    <sheetView view="pageBreakPreview" topLeftCell="A22" zoomScale="130" zoomScaleNormal="100" zoomScaleSheetLayoutView="130" workbookViewId="0">
      <selection activeCell="G33" sqref="G33"/>
    </sheetView>
  </sheetViews>
  <sheetFormatPr defaultRowHeight="15"/>
  <cols>
    <col min="1" max="1" width="6.5703125" customWidth="1"/>
    <col min="2" max="2" width="36.28515625" customWidth="1"/>
    <col min="4" max="4" width="9" style="2" customWidth="1"/>
    <col min="5" max="5" width="11.140625" style="3" bestFit="1" customWidth="1"/>
    <col min="6" max="6" width="16.85546875" style="3" customWidth="1"/>
  </cols>
  <sheetData>
    <row r="1" spans="1:6" ht="61.5" customHeight="1">
      <c r="A1" s="130"/>
      <c r="B1" s="130"/>
      <c r="C1" s="130"/>
      <c r="D1" s="130"/>
      <c r="E1" s="130"/>
      <c r="F1" s="130"/>
    </row>
    <row r="2" spans="1:6" ht="21" customHeight="1">
      <c r="A2" s="133" t="s">
        <v>130</v>
      </c>
      <c r="B2" s="133"/>
      <c r="C2" s="133"/>
      <c r="D2" s="133"/>
      <c r="E2" s="133"/>
      <c r="F2" s="133"/>
    </row>
    <row r="3" spans="1:6" ht="21" customHeight="1" thickBot="1">
      <c r="A3" s="132" t="s">
        <v>39</v>
      </c>
      <c r="B3" s="132"/>
      <c r="C3" s="132"/>
      <c r="D3" s="132"/>
      <c r="E3" s="132"/>
      <c r="F3" s="132"/>
    </row>
    <row r="4" spans="1:6" ht="15.75" thickBot="1">
      <c r="A4" s="90" t="s">
        <v>2</v>
      </c>
      <c r="B4" s="91" t="s">
        <v>3</v>
      </c>
      <c r="C4" s="91" t="s">
        <v>4</v>
      </c>
      <c r="D4" s="92" t="s">
        <v>5</v>
      </c>
      <c r="E4" s="93" t="s">
        <v>6</v>
      </c>
      <c r="F4" s="93" t="s">
        <v>7</v>
      </c>
    </row>
    <row r="6" spans="1:6" ht="135">
      <c r="A6" s="11" t="s">
        <v>19</v>
      </c>
      <c r="B6" s="120" t="s">
        <v>292</v>
      </c>
      <c r="C6" s="26"/>
      <c r="D6" s="14"/>
      <c r="E6" s="15"/>
      <c r="F6" s="15"/>
    </row>
    <row r="7" spans="1:6" s="79" customFormat="1" ht="112.5">
      <c r="A7" s="26"/>
      <c r="B7" s="120" t="s">
        <v>179</v>
      </c>
      <c r="C7" s="28"/>
      <c r="D7" s="14"/>
      <c r="E7" s="78"/>
      <c r="F7" s="78"/>
    </row>
    <row r="8" spans="1:6" ht="101.25">
      <c r="A8" s="11"/>
      <c r="B8" s="120" t="s">
        <v>178</v>
      </c>
      <c r="C8" s="26" t="s">
        <v>180</v>
      </c>
      <c r="D8" s="14">
        <v>1985</v>
      </c>
      <c r="E8" s="78"/>
      <c r="F8" s="30"/>
    </row>
    <row r="9" spans="1:6" ht="67.5">
      <c r="A9" s="25" t="s">
        <v>20</v>
      </c>
      <c r="B9" s="120" t="s">
        <v>293</v>
      </c>
      <c r="C9" s="26" t="s">
        <v>180</v>
      </c>
      <c r="D9" s="14">
        <v>55</v>
      </c>
      <c r="E9" s="78"/>
      <c r="F9" s="30"/>
    </row>
    <row r="10" spans="1:6" ht="56.25">
      <c r="A10" s="25" t="s">
        <v>21</v>
      </c>
      <c r="B10" s="120" t="s">
        <v>294</v>
      </c>
      <c r="C10" s="26" t="s">
        <v>180</v>
      </c>
      <c r="D10" s="14">
        <v>116.25</v>
      </c>
      <c r="E10" s="78"/>
      <c r="F10" s="30"/>
    </row>
    <row r="11" spans="1:6" ht="101.25">
      <c r="A11" s="25" t="s">
        <v>22</v>
      </c>
      <c r="B11" s="120" t="s">
        <v>295</v>
      </c>
      <c r="C11" s="26" t="s">
        <v>142</v>
      </c>
      <c r="D11" s="14">
        <v>1206</v>
      </c>
      <c r="E11" s="78"/>
      <c r="F11" s="30"/>
    </row>
    <row r="12" spans="1:6" ht="33.75">
      <c r="A12" s="25" t="s">
        <v>23</v>
      </c>
      <c r="B12" s="120" t="s">
        <v>296</v>
      </c>
      <c r="C12" s="26" t="s">
        <v>142</v>
      </c>
      <c r="D12" s="14">
        <v>1206</v>
      </c>
      <c r="E12" s="78"/>
      <c r="F12" s="30"/>
    </row>
    <row r="13" spans="1:6" ht="56.25">
      <c r="A13" s="25" t="s">
        <v>181</v>
      </c>
      <c r="B13" s="120" t="s">
        <v>297</v>
      </c>
      <c r="C13" s="26" t="s">
        <v>26</v>
      </c>
      <c r="D13" s="14">
        <v>5</v>
      </c>
      <c r="E13" s="78"/>
      <c r="F13" s="30"/>
    </row>
    <row r="14" spans="1:6" ht="78.75">
      <c r="A14" s="25" t="s">
        <v>182</v>
      </c>
      <c r="B14" s="120" t="s">
        <v>298</v>
      </c>
      <c r="C14" s="26" t="s">
        <v>180</v>
      </c>
      <c r="D14" s="14">
        <v>1.4</v>
      </c>
      <c r="E14" s="78"/>
      <c r="F14" s="46"/>
    </row>
    <row r="15" spans="1:6" ht="78.75">
      <c r="A15" s="25" t="s">
        <v>183</v>
      </c>
      <c r="B15" s="120" t="s">
        <v>299</v>
      </c>
      <c r="C15" s="26" t="s">
        <v>185</v>
      </c>
      <c r="D15" s="14">
        <v>1970</v>
      </c>
      <c r="E15" s="78"/>
      <c r="F15" s="46"/>
    </row>
    <row r="16" spans="1:6" ht="56.25">
      <c r="A16" s="25" t="s">
        <v>184</v>
      </c>
      <c r="B16" s="120" t="s">
        <v>300</v>
      </c>
      <c r="C16" s="26" t="s">
        <v>180</v>
      </c>
      <c r="D16" s="14">
        <v>39</v>
      </c>
      <c r="E16" s="78"/>
      <c r="F16" s="46"/>
    </row>
    <row r="17" spans="1:6" ht="56.25">
      <c r="A17" s="25" t="s">
        <v>186</v>
      </c>
      <c r="B17" s="120" t="s">
        <v>301</v>
      </c>
      <c r="C17" s="26" t="s">
        <v>180</v>
      </c>
      <c r="D17" s="14">
        <v>407.5</v>
      </c>
      <c r="E17" s="78"/>
      <c r="F17" s="46"/>
    </row>
    <row r="18" spans="1:6" ht="191.25">
      <c r="A18" s="25" t="s">
        <v>187</v>
      </c>
      <c r="B18" s="120" t="s">
        <v>302</v>
      </c>
      <c r="C18" s="26"/>
      <c r="D18" s="14"/>
      <c r="E18" s="78"/>
      <c r="F18" s="30"/>
    </row>
    <row r="19" spans="1:6" ht="15" customHeight="1">
      <c r="A19" s="25"/>
      <c r="B19" s="120" t="s">
        <v>189</v>
      </c>
      <c r="C19" s="26" t="s">
        <v>180</v>
      </c>
      <c r="D19" s="14">
        <v>312</v>
      </c>
      <c r="E19" s="78"/>
      <c r="F19" s="46"/>
    </row>
    <row r="20" spans="1:6" ht="15" customHeight="1">
      <c r="A20" s="25"/>
      <c r="B20" s="120" t="s">
        <v>190</v>
      </c>
      <c r="C20" s="26" t="s">
        <v>180</v>
      </c>
      <c r="D20" s="14">
        <v>11.31</v>
      </c>
      <c r="E20" s="78"/>
      <c r="F20" s="46"/>
    </row>
    <row r="21" spans="1:6" ht="15" customHeight="1">
      <c r="A21" s="25"/>
      <c r="B21" s="120" t="s">
        <v>191</v>
      </c>
      <c r="C21" s="26" t="s">
        <v>180</v>
      </c>
      <c r="D21" s="14">
        <v>8.67</v>
      </c>
      <c r="E21" s="78"/>
      <c r="F21" s="46"/>
    </row>
    <row r="22" spans="1:6" ht="15" customHeight="1">
      <c r="A22" s="25"/>
      <c r="B22" s="120" t="s">
        <v>192</v>
      </c>
      <c r="C22" s="26" t="s">
        <v>180</v>
      </c>
      <c r="D22" s="14">
        <v>494.5</v>
      </c>
      <c r="E22" s="78"/>
      <c r="F22" s="46"/>
    </row>
    <row r="23" spans="1:6" ht="141.75" customHeight="1">
      <c r="A23" s="25" t="s">
        <v>188</v>
      </c>
      <c r="B23" s="120" t="s">
        <v>315</v>
      </c>
      <c r="C23" s="26" t="s">
        <v>180</v>
      </c>
      <c r="D23" s="14">
        <v>1600</v>
      </c>
      <c r="E23" s="78"/>
      <c r="F23" s="46"/>
    </row>
    <row r="24" spans="1:6">
      <c r="A24" s="11"/>
      <c r="B24" s="55"/>
      <c r="C24" s="26"/>
      <c r="D24" s="14"/>
      <c r="E24" s="15"/>
      <c r="F24" s="15"/>
    </row>
    <row r="25" spans="1:6">
      <c r="A25" s="80"/>
      <c r="B25" s="84" t="s">
        <v>193</v>
      </c>
      <c r="C25" s="81"/>
      <c r="D25" s="82"/>
      <c r="E25" s="83"/>
      <c r="F25" s="83">
        <f>SUM(F6:F23)</f>
        <v>0</v>
      </c>
    </row>
    <row r="26" spans="1:6">
      <c r="A26" s="49"/>
      <c r="B26" s="55"/>
      <c r="C26" s="50"/>
      <c r="D26" s="51"/>
      <c r="E26" s="15"/>
      <c r="F26" s="15"/>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98" firstPageNumber="105" fitToHeight="0" orientation="portrait" useFirstPageNumber="1"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F23"/>
  <sheetViews>
    <sheetView view="pageBreakPreview" topLeftCell="A16" zoomScaleNormal="100" zoomScaleSheetLayoutView="100" workbookViewId="0">
      <selection activeCell="J28" sqref="J28"/>
    </sheetView>
  </sheetViews>
  <sheetFormatPr defaultRowHeight="15"/>
  <cols>
    <col min="1" max="1" width="6.5703125" customWidth="1"/>
    <col min="2" max="2" width="36.28515625" customWidth="1"/>
    <col min="4" max="4" width="9" style="2" customWidth="1"/>
    <col min="5" max="5" width="11.28515625" style="3" bestFit="1" customWidth="1"/>
    <col min="6" max="6" width="16.85546875" style="3" customWidth="1"/>
  </cols>
  <sheetData>
    <row r="1" spans="1:6" ht="61.5" customHeight="1">
      <c r="A1" s="130"/>
      <c r="B1" s="130"/>
      <c r="C1" s="130"/>
      <c r="D1" s="130"/>
      <c r="E1" s="130"/>
      <c r="F1" s="130"/>
    </row>
    <row r="2" spans="1:6" ht="21" customHeight="1">
      <c r="A2" s="133" t="s">
        <v>129</v>
      </c>
      <c r="B2" s="133"/>
      <c r="C2" s="133"/>
      <c r="D2" s="133"/>
      <c r="E2" s="133"/>
      <c r="F2" s="133"/>
    </row>
    <row r="3" spans="1:6" ht="21" customHeight="1" thickBot="1">
      <c r="A3" s="132" t="s">
        <v>171</v>
      </c>
      <c r="B3" s="132"/>
      <c r="C3" s="132"/>
      <c r="D3" s="132"/>
      <c r="E3" s="132"/>
      <c r="F3" s="132"/>
    </row>
    <row r="4" spans="1:6" ht="15.75" thickBot="1">
      <c r="A4" s="90" t="s">
        <v>2</v>
      </c>
      <c r="B4" s="91" t="s">
        <v>3</v>
      </c>
      <c r="C4" s="91" t="s">
        <v>4</v>
      </c>
      <c r="D4" s="92" t="s">
        <v>5</v>
      </c>
      <c r="E4" s="93" t="s">
        <v>6</v>
      </c>
      <c r="F4" s="93" t="s">
        <v>7</v>
      </c>
    </row>
    <row r="5" spans="1:6">
      <c r="A5" s="58"/>
      <c r="B5" s="6"/>
      <c r="C5" s="6"/>
      <c r="D5" s="8"/>
      <c r="E5" s="59"/>
      <c r="F5" s="59"/>
    </row>
    <row r="6" spans="1:6" ht="78.75">
      <c r="A6" s="25" t="s">
        <v>25</v>
      </c>
      <c r="B6" s="120" t="s">
        <v>303</v>
      </c>
      <c r="C6" s="76" t="s">
        <v>172</v>
      </c>
      <c r="D6" s="74">
        <v>2.5</v>
      </c>
      <c r="E6" s="75"/>
      <c r="F6" s="75"/>
    </row>
    <row r="7" spans="1:6" ht="45">
      <c r="A7" s="25" t="s">
        <v>127</v>
      </c>
      <c r="B7" s="120" t="s">
        <v>304</v>
      </c>
      <c r="C7" s="76" t="s">
        <v>173</v>
      </c>
      <c r="D7" s="74">
        <v>180</v>
      </c>
      <c r="E7" s="75"/>
      <c r="F7" s="75"/>
    </row>
    <row r="8" spans="1:6" ht="108" customHeight="1">
      <c r="A8" s="25" t="s">
        <v>176</v>
      </c>
      <c r="B8" s="121" t="s">
        <v>306</v>
      </c>
      <c r="C8" s="28"/>
      <c r="D8" s="29"/>
      <c r="E8" s="30"/>
      <c r="F8" s="30"/>
    </row>
    <row r="9" spans="1:6" ht="45">
      <c r="A9" s="25"/>
      <c r="B9" s="120" t="s">
        <v>117</v>
      </c>
      <c r="C9" s="28"/>
      <c r="D9" s="29"/>
      <c r="E9" s="30"/>
      <c r="F9" s="30"/>
    </row>
    <row r="10" spans="1:6" ht="22.5">
      <c r="A10" s="25"/>
      <c r="B10" s="120" t="s">
        <v>118</v>
      </c>
      <c r="C10" s="28"/>
      <c r="D10" s="29"/>
      <c r="E10" s="30"/>
      <c r="F10" s="30"/>
    </row>
    <row r="11" spans="1:6" ht="45">
      <c r="A11" s="25"/>
      <c r="B11" s="120" t="s">
        <v>119</v>
      </c>
      <c r="C11" s="28"/>
      <c r="D11" s="29"/>
      <c r="E11" s="30"/>
      <c r="F11" s="30"/>
    </row>
    <row r="12" spans="1:6" ht="56.25">
      <c r="A12" s="25"/>
      <c r="B12" s="120" t="s">
        <v>314</v>
      </c>
      <c r="C12" s="28"/>
      <c r="D12" s="29"/>
      <c r="E12" s="30"/>
      <c r="F12" s="30"/>
    </row>
    <row r="13" spans="1:6" ht="78.75">
      <c r="A13" s="25"/>
      <c r="B13" s="120" t="s">
        <v>120</v>
      </c>
      <c r="C13" s="28"/>
      <c r="D13" s="29"/>
      <c r="E13" s="30"/>
      <c r="F13" s="30"/>
    </row>
    <row r="14" spans="1:6" ht="45">
      <c r="A14" s="25"/>
      <c r="B14" s="120" t="s">
        <v>121</v>
      </c>
      <c r="C14" s="28"/>
      <c r="D14" s="29"/>
      <c r="E14" s="30"/>
      <c r="F14" s="30"/>
    </row>
    <row r="15" spans="1:6" ht="56.25">
      <c r="A15" s="25"/>
      <c r="B15" s="120" t="s">
        <v>122</v>
      </c>
      <c r="C15" s="28"/>
      <c r="D15" s="29"/>
      <c r="E15" s="30"/>
      <c r="F15" s="30"/>
    </row>
    <row r="16" spans="1:6" ht="56.25">
      <c r="A16" s="25"/>
      <c r="B16" s="120" t="s">
        <v>123</v>
      </c>
      <c r="C16" s="28"/>
      <c r="D16" s="29"/>
      <c r="E16" s="30"/>
      <c r="F16" s="30"/>
    </row>
    <row r="17" spans="1:6" ht="22.5">
      <c r="A17" s="25"/>
      <c r="B17" s="120" t="s">
        <v>124</v>
      </c>
    </row>
    <row r="18" spans="1:6" ht="45">
      <c r="A18" s="25"/>
      <c r="B18" s="120" t="s">
        <v>125</v>
      </c>
      <c r="C18" s="28"/>
      <c r="D18" s="29"/>
      <c r="E18" s="30"/>
      <c r="F18" s="30"/>
    </row>
    <row r="19" spans="1:6" ht="22.5">
      <c r="A19" s="25"/>
      <c r="B19" s="120" t="s">
        <v>126</v>
      </c>
      <c r="C19" s="28" t="s">
        <v>61</v>
      </c>
      <c r="D19" s="29">
        <v>1761.37</v>
      </c>
      <c r="E19" s="30"/>
      <c r="F19" s="30"/>
    </row>
    <row r="20" spans="1:6" ht="90">
      <c r="A20" s="25" t="s">
        <v>177</v>
      </c>
      <c r="B20" s="120" t="s">
        <v>305</v>
      </c>
      <c r="C20" s="28" t="s">
        <v>128</v>
      </c>
      <c r="D20" s="29">
        <v>130</v>
      </c>
      <c r="E20" s="30"/>
      <c r="F20" s="30"/>
    </row>
    <row r="21" spans="1:6">
      <c r="A21" s="25"/>
      <c r="B21" s="60"/>
      <c r="C21" s="28"/>
      <c r="D21" s="29"/>
      <c r="E21" s="30"/>
      <c r="F21" s="30"/>
    </row>
    <row r="22" spans="1:6">
      <c r="A22" s="25"/>
      <c r="B22" s="77" t="s">
        <v>170</v>
      </c>
      <c r="C22" s="28"/>
      <c r="D22" s="29"/>
      <c r="E22" s="30"/>
      <c r="F22" s="68">
        <f>SUM(F6:F21)</f>
        <v>0</v>
      </c>
    </row>
    <row r="23" spans="1:6">
      <c r="A23" s="25"/>
      <c r="B23" s="45"/>
      <c r="C23" s="28"/>
      <c r="D23" s="29"/>
      <c r="E23" s="30"/>
      <c r="F23" s="47"/>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97" firstPageNumber="105" fitToHeight="0" orientation="portrait" useFirstPageNumber="1"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F34"/>
  <sheetViews>
    <sheetView view="pageBreakPreview" topLeftCell="A10" zoomScale="110" zoomScaleNormal="100" zoomScaleSheetLayoutView="110" workbookViewId="0">
      <selection activeCell="H10" sqref="H10"/>
    </sheetView>
  </sheetViews>
  <sheetFormatPr defaultRowHeight="15"/>
  <cols>
    <col min="1" max="1" width="6.5703125" customWidth="1"/>
    <col min="2" max="2" width="36.28515625" customWidth="1"/>
    <col min="4" max="4" width="9" style="2" customWidth="1"/>
    <col min="5" max="5" width="11.28515625" style="3" bestFit="1" customWidth="1"/>
    <col min="6" max="6" width="16.85546875" style="3" customWidth="1"/>
  </cols>
  <sheetData>
    <row r="1" spans="1:6" ht="61.5" customHeight="1">
      <c r="A1" s="130"/>
      <c r="B1" s="130"/>
      <c r="C1" s="130"/>
      <c r="D1" s="130"/>
      <c r="E1" s="130"/>
      <c r="F1" s="130"/>
    </row>
    <row r="2" spans="1:6" ht="21" customHeight="1">
      <c r="A2" s="133" t="s">
        <v>135</v>
      </c>
      <c r="B2" s="133"/>
      <c r="C2" s="133"/>
      <c r="D2" s="133"/>
      <c r="E2" s="133"/>
      <c r="F2" s="133"/>
    </row>
    <row r="3" spans="1:6" ht="21" customHeight="1" thickBot="1">
      <c r="A3" s="132" t="s">
        <v>134</v>
      </c>
      <c r="B3" s="132"/>
      <c r="C3" s="132"/>
      <c r="D3" s="132"/>
      <c r="E3" s="132"/>
      <c r="F3" s="132"/>
    </row>
    <row r="4" spans="1:6" ht="15.75" thickBot="1">
      <c r="A4" s="90" t="s">
        <v>2</v>
      </c>
      <c r="B4" s="91" t="s">
        <v>3</v>
      </c>
      <c r="C4" s="91" t="s">
        <v>4</v>
      </c>
      <c r="D4" s="92" t="s">
        <v>5</v>
      </c>
      <c r="E4" s="93" t="s">
        <v>6</v>
      </c>
      <c r="F4" s="93" t="s">
        <v>7</v>
      </c>
    </row>
    <row r="5" spans="1:6">
      <c r="A5" s="58"/>
      <c r="B5" s="6"/>
      <c r="C5" s="6"/>
      <c r="D5" s="8"/>
      <c r="E5" s="59"/>
      <c r="F5" s="59"/>
    </row>
    <row r="6" spans="1:6">
      <c r="A6" s="58" t="s">
        <v>41</v>
      </c>
      <c r="B6" s="5" t="s">
        <v>156</v>
      </c>
      <c r="C6" s="6"/>
      <c r="D6" s="8"/>
      <c r="E6" s="59"/>
      <c r="F6" s="59"/>
    </row>
    <row r="7" spans="1:6">
      <c r="A7" s="58"/>
      <c r="B7" s="6"/>
      <c r="C7" s="6"/>
      <c r="D7" s="8"/>
      <c r="E7" s="59"/>
      <c r="F7" s="59"/>
    </row>
    <row r="8" spans="1:6" ht="49.5" customHeight="1">
      <c r="A8" s="25" t="s">
        <v>157</v>
      </c>
      <c r="B8" s="86" t="s">
        <v>316</v>
      </c>
      <c r="C8" s="28" t="s">
        <v>33</v>
      </c>
      <c r="D8" s="29">
        <v>1</v>
      </c>
      <c r="E8" s="30"/>
      <c r="F8" s="30"/>
    </row>
    <row r="9" spans="1:6" ht="93.75" customHeight="1">
      <c r="A9" s="25" t="s">
        <v>158</v>
      </c>
      <c r="B9" s="73" t="s">
        <v>159</v>
      </c>
      <c r="C9" s="28" t="s">
        <v>142</v>
      </c>
      <c r="D9" s="29">
        <v>198</v>
      </c>
      <c r="E9" s="30"/>
      <c r="F9" s="30"/>
    </row>
    <row r="10" spans="1:6" ht="60">
      <c r="A10" s="25" t="s">
        <v>162</v>
      </c>
      <c r="B10" s="73" t="s">
        <v>161</v>
      </c>
      <c r="C10" s="28" t="s">
        <v>26</v>
      </c>
      <c r="D10" s="29">
        <v>1</v>
      </c>
      <c r="E10" s="30"/>
      <c r="F10" s="30"/>
    </row>
    <row r="11" spans="1:6" ht="36">
      <c r="A11" s="25" t="s">
        <v>163</v>
      </c>
      <c r="B11" s="73" t="s">
        <v>164</v>
      </c>
      <c r="C11" s="28" t="s">
        <v>26</v>
      </c>
      <c r="D11" s="29">
        <v>1</v>
      </c>
      <c r="E11" s="30"/>
      <c r="F11" s="30"/>
    </row>
    <row r="12" spans="1:6" ht="48">
      <c r="A12" s="25" t="s">
        <v>175</v>
      </c>
      <c r="B12" s="73" t="s">
        <v>174</v>
      </c>
      <c r="C12" s="28" t="s">
        <v>33</v>
      </c>
      <c r="D12" s="29">
        <v>3</v>
      </c>
      <c r="E12" s="30"/>
      <c r="F12" s="30"/>
    </row>
    <row r="13" spans="1:6" ht="72">
      <c r="A13" s="25" t="s">
        <v>194</v>
      </c>
      <c r="B13" s="73" t="s">
        <v>195</v>
      </c>
      <c r="C13" s="28" t="s">
        <v>196</v>
      </c>
      <c r="D13" s="29">
        <v>198</v>
      </c>
      <c r="E13" s="30"/>
      <c r="F13" s="30"/>
    </row>
    <row r="14" spans="1:6">
      <c r="A14" s="25"/>
      <c r="B14" s="73"/>
      <c r="C14" s="28"/>
      <c r="D14" s="29"/>
      <c r="E14" s="30"/>
      <c r="F14" s="30"/>
    </row>
    <row r="15" spans="1:6" ht="14.25" customHeight="1">
      <c r="A15" s="25"/>
      <c r="B15" s="61" t="s">
        <v>160</v>
      </c>
      <c r="C15" s="28"/>
      <c r="D15" s="29"/>
      <c r="E15" s="30"/>
      <c r="F15" s="68"/>
    </row>
    <row r="17" spans="1:6">
      <c r="A17" s="58" t="s">
        <v>42</v>
      </c>
      <c r="B17" s="5" t="s">
        <v>165</v>
      </c>
    </row>
    <row r="19" spans="1:6" ht="144">
      <c r="A19" s="25" t="s">
        <v>166</v>
      </c>
      <c r="B19" s="86" t="s">
        <v>219</v>
      </c>
      <c r="C19" s="28" t="s">
        <v>26</v>
      </c>
      <c r="D19" s="29">
        <v>11</v>
      </c>
      <c r="E19" s="30"/>
      <c r="F19" s="30"/>
    </row>
    <row r="20" spans="1:6" ht="144">
      <c r="A20" s="25" t="s">
        <v>167</v>
      </c>
      <c r="B20" s="86" t="s">
        <v>217</v>
      </c>
      <c r="C20" s="28" t="s">
        <v>26</v>
      </c>
      <c r="D20" s="29">
        <v>16</v>
      </c>
      <c r="E20" s="30"/>
      <c r="F20" s="30"/>
    </row>
    <row r="21" spans="1:6" ht="144">
      <c r="A21" s="25" t="s">
        <v>168</v>
      </c>
      <c r="B21" s="86" t="s">
        <v>216</v>
      </c>
      <c r="C21" s="28" t="s">
        <v>26</v>
      </c>
      <c r="D21" s="29">
        <v>16</v>
      </c>
      <c r="E21" s="30"/>
      <c r="F21" s="30"/>
    </row>
    <row r="22" spans="1:6" ht="297" customHeight="1">
      <c r="A22" s="25" t="s">
        <v>169</v>
      </c>
      <c r="B22" s="122" t="s">
        <v>307</v>
      </c>
    </row>
    <row r="23" spans="1:6">
      <c r="B23" s="122" t="s">
        <v>308</v>
      </c>
      <c r="C23" s="28" t="s">
        <v>142</v>
      </c>
      <c r="D23" s="29">
        <v>124</v>
      </c>
      <c r="E23" s="30"/>
      <c r="F23" s="30"/>
    </row>
    <row r="24" spans="1:6">
      <c r="B24" s="122" t="s">
        <v>309</v>
      </c>
      <c r="C24" s="28" t="s">
        <v>142</v>
      </c>
      <c r="D24" s="29">
        <v>42</v>
      </c>
      <c r="E24" s="30"/>
      <c r="F24" s="30"/>
    </row>
    <row r="25" spans="1:6">
      <c r="B25" s="122" t="s">
        <v>310</v>
      </c>
      <c r="C25" s="28" t="s">
        <v>142</v>
      </c>
      <c r="D25" s="29">
        <v>72</v>
      </c>
      <c r="E25" s="30"/>
      <c r="F25" s="30"/>
    </row>
    <row r="26" spans="1:6" ht="56.25">
      <c r="A26" s="25" t="s">
        <v>198</v>
      </c>
      <c r="B26" s="123" t="s">
        <v>311</v>
      </c>
      <c r="C26" s="28" t="s">
        <v>26</v>
      </c>
      <c r="D26" s="29">
        <v>3</v>
      </c>
      <c r="E26" s="30"/>
      <c r="F26" s="30"/>
    </row>
    <row r="27" spans="1:6" ht="67.5">
      <c r="A27" s="25" t="s">
        <v>218</v>
      </c>
      <c r="B27" s="122" t="s">
        <v>312</v>
      </c>
      <c r="C27" s="28" t="s">
        <v>196</v>
      </c>
      <c r="D27" s="29">
        <v>250</v>
      </c>
      <c r="E27" s="30"/>
      <c r="F27" s="30"/>
    </row>
    <row r="28" spans="1:6">
      <c r="B28" s="61" t="s">
        <v>197</v>
      </c>
      <c r="C28" s="28"/>
      <c r="D28" s="29"/>
      <c r="E28" s="30"/>
      <c r="F28" s="68">
        <f>SUM(F19:F27)</f>
        <v>0</v>
      </c>
    </row>
    <row r="30" spans="1:6" ht="15.75">
      <c r="A30" s="25"/>
      <c r="B30" s="66" t="s">
        <v>116</v>
      </c>
      <c r="C30" s="28"/>
      <c r="D30" s="29"/>
      <c r="E30" s="30"/>
      <c r="F30" s="62"/>
    </row>
    <row r="31" spans="1:6">
      <c r="A31" s="25"/>
      <c r="B31" s="61"/>
      <c r="C31" s="28"/>
      <c r="D31" s="29"/>
      <c r="E31" s="30"/>
      <c r="F31" s="62"/>
    </row>
    <row r="32" spans="1:6">
      <c r="A32" s="25" t="str">
        <f>A6</f>
        <v>4.1.</v>
      </c>
      <c r="B32" s="61" t="str">
        <f>B6</f>
        <v>VODOOPSKRBA</v>
      </c>
      <c r="C32" s="28"/>
      <c r="D32" s="29"/>
      <c r="E32" s="30"/>
      <c r="F32" s="62">
        <f>F15</f>
        <v>0</v>
      </c>
    </row>
    <row r="33" spans="1:6">
      <c r="A33" s="25" t="str">
        <f>A17</f>
        <v>4.2.</v>
      </c>
      <c r="B33" s="61" t="str">
        <f>B17</f>
        <v>OBORINSKA ODVODNJA</v>
      </c>
      <c r="E33" s="72"/>
      <c r="F33" s="69">
        <f>F28</f>
        <v>0</v>
      </c>
    </row>
    <row r="34" spans="1:6">
      <c r="A34" s="25"/>
      <c r="B34" s="61"/>
      <c r="C34" s="28"/>
      <c r="D34" s="29"/>
      <c r="E34" s="67" t="s">
        <v>27</v>
      </c>
      <c r="F34" s="68">
        <f>SUM(F32:F33)</f>
        <v>0</v>
      </c>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97" firstPageNumber="105" fitToHeight="0" orientation="portrait" useFirstPageNumber="1" r:id="rId1"/>
  <headerFooter scaleWithDoc="0" alignWithMargins="0"/>
  <rowBreaks count="1" manualBreakCount="1">
    <brk id="15"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108"/>
  <sheetViews>
    <sheetView view="pageBreakPreview" topLeftCell="A7" zoomScaleNormal="100" zoomScaleSheetLayoutView="100" workbookViewId="0">
      <selection activeCell="J8" sqref="J8"/>
    </sheetView>
  </sheetViews>
  <sheetFormatPr defaultRowHeight="15"/>
  <cols>
    <col min="1" max="1" width="6.5703125" customWidth="1"/>
    <col min="2" max="2" width="36.28515625" style="79" customWidth="1"/>
    <col min="4" max="4" width="9.5703125" style="2" customWidth="1"/>
    <col min="5" max="5" width="11.28515625" style="3" bestFit="1" customWidth="1"/>
    <col min="6" max="6" width="16.85546875" style="3" customWidth="1"/>
  </cols>
  <sheetData>
    <row r="1" spans="1:6" ht="61.5" customHeight="1">
      <c r="A1" s="130"/>
      <c r="B1" s="130"/>
      <c r="C1" s="130"/>
      <c r="D1" s="130"/>
      <c r="E1" s="130"/>
      <c r="F1" s="130"/>
    </row>
    <row r="2" spans="1:6" ht="21" customHeight="1">
      <c r="A2" s="133" t="s">
        <v>40</v>
      </c>
      <c r="B2" s="133"/>
      <c r="C2" s="133"/>
      <c r="D2" s="133"/>
      <c r="E2" s="133"/>
      <c r="F2" s="133"/>
    </row>
    <row r="3" spans="1:6" ht="21" customHeight="1" thickBot="1">
      <c r="A3" s="132" t="s">
        <v>47</v>
      </c>
      <c r="B3" s="132"/>
      <c r="C3" s="132"/>
      <c r="D3" s="132"/>
      <c r="E3" s="132"/>
      <c r="F3" s="132"/>
    </row>
    <row r="4" spans="1:6" ht="15.75" thickBot="1">
      <c r="A4" s="90" t="s">
        <v>2</v>
      </c>
      <c r="B4" s="94" t="s">
        <v>3</v>
      </c>
      <c r="C4" s="91" t="s">
        <v>4</v>
      </c>
      <c r="D4" s="92" t="s">
        <v>5</v>
      </c>
      <c r="E4" s="93" t="s">
        <v>6</v>
      </c>
      <c r="F4" s="93" t="s">
        <v>7</v>
      </c>
    </row>
    <row r="5" spans="1:6">
      <c r="A5" s="58"/>
      <c r="B5" s="95"/>
      <c r="C5" s="6"/>
      <c r="D5" s="8"/>
      <c r="E5" s="59"/>
      <c r="F5" s="59"/>
    </row>
    <row r="6" spans="1:6">
      <c r="A6" s="58" t="s">
        <v>48</v>
      </c>
      <c r="B6" s="95" t="s">
        <v>54</v>
      </c>
      <c r="C6" s="6"/>
      <c r="D6" s="8"/>
      <c r="E6" s="59"/>
      <c r="F6" s="59"/>
    </row>
    <row r="7" spans="1:6">
      <c r="A7" s="58"/>
      <c r="B7" s="95"/>
      <c r="C7" s="6"/>
      <c r="D7" s="8"/>
      <c r="E7" s="59"/>
      <c r="F7" s="59"/>
    </row>
    <row r="8" spans="1:6" ht="254.25" customHeight="1">
      <c r="A8" s="25" t="s">
        <v>55</v>
      </c>
      <c r="B8" s="108" t="s">
        <v>317</v>
      </c>
      <c r="C8" s="28" t="s">
        <v>11</v>
      </c>
      <c r="D8" s="29">
        <v>1</v>
      </c>
      <c r="E8" s="30"/>
      <c r="F8" s="30"/>
    </row>
    <row r="9" spans="1:6" ht="132">
      <c r="A9" s="25" t="s">
        <v>56</v>
      </c>
      <c r="B9" s="96" t="s">
        <v>57</v>
      </c>
      <c r="C9" s="28" t="s">
        <v>11</v>
      </c>
      <c r="D9" s="29">
        <v>1</v>
      </c>
      <c r="E9" s="30"/>
      <c r="F9" s="30"/>
    </row>
    <row r="10" spans="1:6" ht="15.75" customHeight="1">
      <c r="A10" s="25"/>
      <c r="B10" s="96"/>
      <c r="C10" s="28"/>
      <c r="D10" s="29"/>
      <c r="E10" s="30"/>
      <c r="F10" s="30"/>
    </row>
    <row r="11" spans="1:6" ht="13.5" customHeight="1">
      <c r="A11" s="25"/>
      <c r="B11" s="97" t="s">
        <v>58</v>
      </c>
      <c r="C11" s="28"/>
      <c r="D11" s="29"/>
      <c r="E11" s="30"/>
      <c r="F11" s="62"/>
    </row>
    <row r="12" spans="1:6" ht="13.5" customHeight="1">
      <c r="A12" s="25"/>
      <c r="B12" s="97"/>
      <c r="C12" s="28"/>
      <c r="D12" s="29"/>
      <c r="E12" s="30"/>
      <c r="F12" s="62"/>
    </row>
    <row r="13" spans="1:6" ht="13.5" customHeight="1">
      <c r="A13" s="58" t="s">
        <v>49</v>
      </c>
      <c r="B13" s="95" t="s">
        <v>59</v>
      </c>
      <c r="C13" s="28"/>
      <c r="D13" s="29"/>
      <c r="E13" s="30"/>
      <c r="F13" s="62"/>
    </row>
    <row r="14" spans="1:6" ht="13.5" customHeight="1">
      <c r="A14" s="25"/>
      <c r="B14" s="97"/>
      <c r="C14" s="28"/>
      <c r="D14" s="29"/>
      <c r="E14" s="30"/>
      <c r="F14" s="62"/>
    </row>
    <row r="15" spans="1:6" ht="36.75" customHeight="1">
      <c r="A15" s="25" t="s">
        <v>60</v>
      </c>
      <c r="B15" s="98" t="s">
        <v>75</v>
      </c>
      <c r="C15" s="28" t="s">
        <v>61</v>
      </c>
      <c r="D15" s="29">
        <v>645</v>
      </c>
      <c r="E15" s="46"/>
      <c r="F15" s="46"/>
    </row>
    <row r="16" spans="1:6" ht="144">
      <c r="A16" s="25"/>
      <c r="B16" s="99" t="s">
        <v>62</v>
      </c>
      <c r="C16" s="28" t="s">
        <v>11</v>
      </c>
      <c r="D16" s="29">
        <v>1</v>
      </c>
      <c r="E16" s="30"/>
      <c r="F16" s="30"/>
    </row>
    <row r="17" spans="1:6" ht="13.5" customHeight="1">
      <c r="A17" s="25"/>
    </row>
    <row r="18" spans="1:6" ht="13.5" customHeight="1">
      <c r="A18" s="25"/>
      <c r="B18" s="97" t="s">
        <v>63</v>
      </c>
      <c r="C18" s="28"/>
      <c r="D18" s="29"/>
      <c r="E18" s="30"/>
      <c r="F18" s="62"/>
    </row>
    <row r="19" spans="1:6" ht="13.5" customHeight="1">
      <c r="A19" s="25"/>
      <c r="B19" s="97"/>
      <c r="C19" s="28"/>
      <c r="D19" s="29"/>
      <c r="E19" s="30"/>
      <c r="F19" s="62"/>
    </row>
    <row r="20" spans="1:6" ht="13.5" customHeight="1">
      <c r="A20" s="58" t="s">
        <v>50</v>
      </c>
      <c r="B20" s="95" t="s">
        <v>64</v>
      </c>
      <c r="C20" s="28"/>
      <c r="D20" s="29"/>
      <c r="E20" s="30"/>
      <c r="F20" s="62"/>
    </row>
    <row r="21" spans="1:6" ht="13.5" customHeight="1">
      <c r="A21" s="58"/>
      <c r="B21" s="95"/>
      <c r="C21" s="28"/>
      <c r="D21" s="29"/>
      <c r="E21" s="30"/>
      <c r="F21" s="62"/>
    </row>
    <row r="22" spans="1:6" ht="13.5" customHeight="1">
      <c r="A22" s="64" t="s">
        <v>66</v>
      </c>
      <c r="B22" s="100" t="s">
        <v>67</v>
      </c>
      <c r="C22" s="28"/>
      <c r="D22" s="29"/>
      <c r="E22" s="30"/>
      <c r="F22" s="62"/>
    </row>
    <row r="23" spans="1:6" ht="13.5" customHeight="1">
      <c r="A23" s="25"/>
      <c r="B23" s="97"/>
      <c r="C23" s="28"/>
      <c r="D23" s="29"/>
      <c r="E23" s="30"/>
      <c r="F23" s="62"/>
    </row>
    <row r="24" spans="1:6" ht="348">
      <c r="A24" s="25" t="s">
        <v>65</v>
      </c>
      <c r="B24" s="99" t="s">
        <v>265</v>
      </c>
      <c r="C24" s="28" t="s">
        <v>26</v>
      </c>
      <c r="D24" s="29">
        <v>12</v>
      </c>
      <c r="E24" s="46"/>
      <c r="F24" s="46"/>
    </row>
    <row r="25" spans="1:6" ht="13.5" customHeight="1">
      <c r="A25" s="25"/>
      <c r="B25" s="97"/>
      <c r="C25" s="28"/>
      <c r="D25" s="29"/>
      <c r="E25" s="30"/>
      <c r="F25" s="62"/>
    </row>
    <row r="26" spans="1:6" ht="13.5" customHeight="1">
      <c r="A26" s="64" t="s">
        <v>69</v>
      </c>
      <c r="B26" s="100" t="s">
        <v>68</v>
      </c>
      <c r="C26" s="28"/>
      <c r="D26" s="29"/>
      <c r="E26" s="30"/>
      <c r="F26" s="62"/>
    </row>
    <row r="27" spans="1:6" ht="13.5" customHeight="1">
      <c r="A27" s="25"/>
      <c r="B27" s="97"/>
      <c r="C27" s="28"/>
      <c r="D27" s="29"/>
      <c r="E27" s="30"/>
      <c r="F27" s="62"/>
    </row>
    <row r="28" spans="1:6" ht="145.5" customHeight="1">
      <c r="A28" s="25" t="s">
        <v>70</v>
      </c>
      <c r="B28" s="107" t="s">
        <v>266</v>
      </c>
      <c r="C28" s="28" t="s">
        <v>26</v>
      </c>
      <c r="D28" s="29">
        <v>11</v>
      </c>
      <c r="E28" s="46"/>
      <c r="F28" s="46"/>
    </row>
    <row r="29" spans="1:6" ht="103.5" customHeight="1">
      <c r="A29" s="25" t="s">
        <v>72</v>
      </c>
      <c r="B29" s="109" t="s">
        <v>267</v>
      </c>
      <c r="C29" s="28" t="s">
        <v>26</v>
      </c>
      <c r="D29" s="29">
        <v>1</v>
      </c>
      <c r="E29" s="30"/>
      <c r="F29" s="46"/>
    </row>
    <row r="30" spans="1:6" ht="105" customHeight="1">
      <c r="A30" s="25" t="s">
        <v>73</v>
      </c>
      <c r="B30" s="99" t="s">
        <v>264</v>
      </c>
      <c r="C30" s="28" t="s">
        <v>26</v>
      </c>
      <c r="D30" s="29">
        <v>1</v>
      </c>
      <c r="E30" s="30"/>
      <c r="F30" s="46"/>
    </row>
    <row r="31" spans="1:6" ht="12.75" customHeight="1">
      <c r="A31" s="25" t="s">
        <v>74</v>
      </c>
      <c r="B31" s="98" t="s">
        <v>71</v>
      </c>
      <c r="C31" s="28" t="s">
        <v>11</v>
      </c>
      <c r="D31" s="29">
        <v>1</v>
      </c>
      <c r="E31" s="30"/>
      <c r="F31" s="46"/>
    </row>
    <row r="32" spans="1:6" ht="13.5" customHeight="1">
      <c r="A32" s="25"/>
      <c r="B32" s="97"/>
      <c r="C32" s="28"/>
      <c r="D32" s="29"/>
      <c r="E32" s="30"/>
      <c r="F32" s="62"/>
    </row>
    <row r="33" spans="1:6" ht="13.5" customHeight="1">
      <c r="A33" s="25"/>
      <c r="B33" s="97" t="s">
        <v>76</v>
      </c>
      <c r="C33" s="28"/>
      <c r="D33" s="29"/>
      <c r="E33" s="30"/>
      <c r="F33" s="62"/>
    </row>
    <row r="34" spans="1:6" ht="13.5" customHeight="1">
      <c r="A34" s="25"/>
      <c r="B34" s="97"/>
      <c r="C34" s="28"/>
      <c r="D34" s="29"/>
      <c r="E34" s="30"/>
      <c r="F34" s="62"/>
    </row>
    <row r="35" spans="1:6" ht="13.5" customHeight="1">
      <c r="A35" s="58" t="s">
        <v>51</v>
      </c>
      <c r="B35" s="95" t="s">
        <v>77</v>
      </c>
      <c r="C35" s="28"/>
      <c r="D35" s="29"/>
      <c r="E35" s="30"/>
      <c r="F35" s="62"/>
    </row>
    <row r="36" spans="1:6" ht="13.5" customHeight="1">
      <c r="A36" s="25"/>
      <c r="B36" s="97"/>
      <c r="C36" s="28"/>
      <c r="D36" s="29"/>
      <c r="E36" s="30"/>
      <c r="F36" s="62"/>
    </row>
    <row r="37" spans="1:6" ht="84">
      <c r="A37" s="25" t="s">
        <v>78</v>
      </c>
      <c r="B37" s="98" t="s">
        <v>87</v>
      </c>
      <c r="C37" s="28" t="s">
        <v>37</v>
      </c>
      <c r="D37" s="29">
        <v>479</v>
      </c>
      <c r="E37" s="30"/>
      <c r="F37" s="63"/>
    </row>
    <row r="38" spans="1:6" ht="96">
      <c r="A38" s="25" t="s">
        <v>79</v>
      </c>
      <c r="B38" s="98" t="s">
        <v>83</v>
      </c>
      <c r="C38" s="28" t="s">
        <v>37</v>
      </c>
      <c r="D38" s="29">
        <v>21</v>
      </c>
      <c r="E38" s="30"/>
      <c r="F38" s="63"/>
    </row>
    <row r="39" spans="1:6" ht="24">
      <c r="A39" s="25" t="s">
        <v>80</v>
      </c>
      <c r="B39" s="98" t="s">
        <v>84</v>
      </c>
      <c r="C39" s="28" t="s">
        <v>61</v>
      </c>
      <c r="D39" s="29">
        <v>403</v>
      </c>
      <c r="E39" s="30"/>
      <c r="F39" s="63"/>
    </row>
    <row r="40" spans="1:6" ht="48">
      <c r="A40" s="25" t="s">
        <v>81</v>
      </c>
      <c r="B40" s="99" t="s">
        <v>85</v>
      </c>
      <c r="C40" s="28" t="s">
        <v>61</v>
      </c>
      <c r="D40" s="29">
        <v>403</v>
      </c>
      <c r="E40" s="30"/>
      <c r="F40" s="63"/>
    </row>
    <row r="41" spans="1:6" ht="13.5" customHeight="1">
      <c r="A41" s="25" t="s">
        <v>82</v>
      </c>
      <c r="B41" s="97" t="s">
        <v>86</v>
      </c>
      <c r="C41" s="28" t="s">
        <v>61</v>
      </c>
      <c r="D41" s="29">
        <v>403</v>
      </c>
      <c r="E41" s="30"/>
      <c r="F41" s="63"/>
    </row>
    <row r="42" spans="1:6" ht="13.5" customHeight="1">
      <c r="A42" s="25"/>
      <c r="B42" s="97"/>
      <c r="C42" s="28"/>
      <c r="D42" s="29"/>
      <c r="E42" s="30"/>
      <c r="F42" s="62"/>
    </row>
    <row r="43" spans="1:6" ht="13.5" customHeight="1">
      <c r="A43" s="25"/>
      <c r="B43" s="97" t="s">
        <v>88</v>
      </c>
      <c r="C43" s="28"/>
      <c r="D43" s="29"/>
      <c r="E43" s="30"/>
      <c r="F43" s="62"/>
    </row>
    <row r="44" spans="1:6" ht="13.5" customHeight="1">
      <c r="A44" s="25"/>
      <c r="B44" s="97"/>
      <c r="C44" s="28"/>
      <c r="D44" s="29"/>
      <c r="E44" s="30"/>
      <c r="F44" s="62"/>
    </row>
    <row r="45" spans="1:6" ht="13.5" customHeight="1">
      <c r="A45" s="58" t="s">
        <v>52</v>
      </c>
      <c r="B45" s="95" t="s">
        <v>89</v>
      </c>
      <c r="C45" s="28"/>
      <c r="D45" s="29"/>
      <c r="E45" s="30"/>
      <c r="F45" s="62"/>
    </row>
    <row r="46" spans="1:6" ht="13.5" customHeight="1">
      <c r="A46" s="25"/>
      <c r="B46" s="97"/>
      <c r="C46" s="28"/>
      <c r="D46" s="29"/>
      <c r="E46" s="30"/>
      <c r="F46" s="63"/>
    </row>
    <row r="47" spans="1:6" ht="25.5" customHeight="1">
      <c r="A47" s="25" t="s">
        <v>90</v>
      </c>
      <c r="B47" s="98" t="s">
        <v>96</v>
      </c>
      <c r="C47" s="28" t="s">
        <v>26</v>
      </c>
      <c r="D47" s="29">
        <v>11</v>
      </c>
      <c r="E47" s="30"/>
      <c r="F47" s="63"/>
    </row>
    <row r="48" spans="1:6" ht="13.5" customHeight="1">
      <c r="A48" s="25" t="s">
        <v>91</v>
      </c>
      <c r="B48" s="101" t="s">
        <v>97</v>
      </c>
      <c r="C48" s="28" t="s">
        <v>26</v>
      </c>
      <c r="D48" s="29">
        <v>225</v>
      </c>
      <c r="E48" s="30"/>
      <c r="F48" s="63"/>
    </row>
    <row r="49" spans="1:6" ht="13.5" customHeight="1">
      <c r="A49" s="25" t="s">
        <v>92</v>
      </c>
      <c r="B49" s="97" t="s">
        <v>98</v>
      </c>
      <c r="C49" s="28" t="s">
        <v>26</v>
      </c>
      <c r="D49" s="29">
        <v>23</v>
      </c>
      <c r="E49" s="30"/>
      <c r="F49" s="63"/>
    </row>
    <row r="50" spans="1:6" ht="13.5" customHeight="1">
      <c r="A50" s="25" t="s">
        <v>93</v>
      </c>
      <c r="B50" s="97" t="s">
        <v>99</v>
      </c>
      <c r="C50" s="28" t="s">
        <v>26</v>
      </c>
      <c r="D50" s="29">
        <v>225</v>
      </c>
      <c r="E50" s="30"/>
      <c r="F50" s="63"/>
    </row>
    <row r="51" spans="1:6" ht="13.5" customHeight="1">
      <c r="A51" s="25" t="s">
        <v>94</v>
      </c>
      <c r="B51" s="97"/>
      <c r="C51" s="28" t="s">
        <v>61</v>
      </c>
      <c r="D51" s="29">
        <v>532</v>
      </c>
      <c r="E51" s="30"/>
      <c r="F51" s="63"/>
    </row>
    <row r="52" spans="1:6" ht="13.5" customHeight="1">
      <c r="A52" s="25"/>
      <c r="B52" s="97"/>
      <c r="C52" s="28"/>
      <c r="D52" s="29"/>
      <c r="E52" s="30"/>
      <c r="F52" s="62"/>
    </row>
    <row r="53" spans="1:6" ht="13.5" customHeight="1">
      <c r="A53" s="25"/>
      <c r="B53" s="97" t="s">
        <v>95</v>
      </c>
      <c r="C53" s="28"/>
      <c r="D53" s="29"/>
      <c r="E53" s="30"/>
      <c r="F53" s="62"/>
    </row>
    <row r="54" spans="1:6" ht="13.5" customHeight="1">
      <c r="A54" s="25"/>
      <c r="B54" s="97"/>
      <c r="C54" s="28"/>
      <c r="D54" s="29"/>
      <c r="E54" s="30"/>
      <c r="F54" s="62"/>
    </row>
    <row r="55" spans="1:6" ht="13.5" customHeight="1">
      <c r="A55" s="58" t="s">
        <v>100</v>
      </c>
      <c r="B55" s="95" t="s">
        <v>101</v>
      </c>
      <c r="C55" s="28"/>
      <c r="D55" s="29"/>
      <c r="E55" s="30"/>
      <c r="F55" s="62"/>
    </row>
    <row r="56" spans="1:6" ht="13.5" customHeight="1">
      <c r="A56" s="25"/>
      <c r="B56" s="97"/>
      <c r="C56" s="28"/>
      <c r="D56" s="29"/>
      <c r="E56" s="30"/>
      <c r="F56" s="62"/>
    </row>
    <row r="57" spans="1:6" ht="13.5" customHeight="1">
      <c r="A57" s="65" t="s">
        <v>102</v>
      </c>
      <c r="B57" s="101" t="s">
        <v>103</v>
      </c>
      <c r="C57" s="28"/>
      <c r="D57" s="29"/>
      <c r="E57" s="30"/>
      <c r="F57" s="62"/>
    </row>
    <row r="58" spans="1:6" ht="13.5" customHeight="1">
      <c r="A58" s="25"/>
      <c r="B58" s="97"/>
      <c r="C58" s="28"/>
      <c r="D58" s="29"/>
      <c r="E58" s="30"/>
      <c r="F58" s="62"/>
    </row>
    <row r="59" spans="1:6" ht="24">
      <c r="A59" s="25" t="s">
        <v>104</v>
      </c>
      <c r="B59" s="99" t="s">
        <v>259</v>
      </c>
      <c r="C59" s="28" t="s">
        <v>26</v>
      </c>
      <c r="D59" s="29">
        <v>5</v>
      </c>
      <c r="E59" s="30"/>
      <c r="F59" s="63"/>
    </row>
    <row r="60" spans="1:6" ht="25.5" customHeight="1">
      <c r="A60" s="25" t="s">
        <v>105</v>
      </c>
      <c r="B60" s="98" t="s">
        <v>112</v>
      </c>
      <c r="C60" s="28" t="s">
        <v>26</v>
      </c>
      <c r="D60" s="29">
        <v>6</v>
      </c>
      <c r="E60" s="30"/>
      <c r="F60" s="63"/>
    </row>
    <row r="61" spans="1:6" ht="26.25" customHeight="1">
      <c r="A61" s="25" t="s">
        <v>106</v>
      </c>
      <c r="B61" s="98" t="s">
        <v>113</v>
      </c>
      <c r="C61" s="28" t="s">
        <v>26</v>
      </c>
      <c r="D61" s="29">
        <v>12</v>
      </c>
      <c r="E61" s="30"/>
      <c r="F61" s="63"/>
    </row>
    <row r="62" spans="1:6" ht="13.5" customHeight="1">
      <c r="A62" s="25"/>
      <c r="B62" s="98"/>
      <c r="C62" s="28"/>
      <c r="D62" s="29"/>
      <c r="E62" s="30"/>
      <c r="F62" s="62"/>
    </row>
    <row r="63" spans="1:6" ht="13.5" customHeight="1">
      <c r="A63" s="65" t="s">
        <v>107</v>
      </c>
      <c r="B63" s="101" t="s">
        <v>108</v>
      </c>
      <c r="C63" s="28"/>
      <c r="D63" s="29"/>
      <c r="E63" s="30"/>
      <c r="F63" s="62"/>
    </row>
    <row r="64" spans="1:6" ht="13.5" customHeight="1">
      <c r="A64" s="65"/>
      <c r="B64" s="98"/>
      <c r="C64" s="28"/>
      <c r="D64" s="29"/>
      <c r="E64" s="30"/>
      <c r="F64" s="62"/>
    </row>
    <row r="65" spans="1:6" ht="25.5" customHeight="1">
      <c r="A65" s="25" t="s">
        <v>109</v>
      </c>
      <c r="B65" s="98" t="s">
        <v>114</v>
      </c>
      <c r="C65" s="28" t="s">
        <v>26</v>
      </c>
      <c r="D65" s="29">
        <v>86</v>
      </c>
      <c r="E65" s="30"/>
      <c r="F65" s="63"/>
    </row>
    <row r="66" spans="1:6" ht="26.25" customHeight="1">
      <c r="A66" s="25" t="s">
        <v>110</v>
      </c>
      <c r="B66" s="98" t="s">
        <v>115</v>
      </c>
      <c r="C66" s="28" t="s">
        <v>26</v>
      </c>
      <c r="D66" s="29">
        <v>139</v>
      </c>
      <c r="E66" s="30"/>
      <c r="F66" s="63"/>
    </row>
    <row r="67" spans="1:6" ht="13.5" customHeight="1">
      <c r="A67" s="25"/>
      <c r="B67" s="98"/>
      <c r="C67" s="28"/>
      <c r="D67" s="29"/>
      <c r="E67" s="30"/>
      <c r="F67" s="62"/>
    </row>
    <row r="68" spans="1:6" ht="13.5" customHeight="1">
      <c r="A68" s="25"/>
      <c r="B68" s="97" t="s">
        <v>111</v>
      </c>
      <c r="C68" s="28"/>
      <c r="D68" s="29"/>
      <c r="E68" s="30"/>
      <c r="F68" s="62"/>
    </row>
    <row r="69" spans="1:6" ht="13.5" customHeight="1">
      <c r="A69" s="25"/>
      <c r="B69" s="97"/>
      <c r="C69" s="28"/>
      <c r="D69" s="29"/>
      <c r="E69" s="30"/>
      <c r="F69" s="62"/>
    </row>
    <row r="70" spans="1:6" ht="13.5" customHeight="1">
      <c r="A70" s="58" t="s">
        <v>138</v>
      </c>
      <c r="B70" s="95" t="s">
        <v>137</v>
      </c>
      <c r="C70" s="28"/>
      <c r="D70" s="29"/>
      <c r="E70" s="30"/>
      <c r="F70" s="62"/>
    </row>
    <row r="71" spans="1:6" ht="13.5" customHeight="1">
      <c r="A71" s="25"/>
      <c r="B71" s="97"/>
      <c r="C71" s="28"/>
      <c r="D71" s="29"/>
      <c r="E71" s="30"/>
      <c r="F71" s="62"/>
    </row>
    <row r="72" spans="1:6" ht="156">
      <c r="A72" s="25" t="s">
        <v>139</v>
      </c>
      <c r="B72" s="99" t="s">
        <v>268</v>
      </c>
      <c r="C72" s="28" t="s">
        <v>11</v>
      </c>
      <c r="D72" s="29">
        <v>5</v>
      </c>
      <c r="E72" s="30"/>
      <c r="F72" s="63"/>
    </row>
    <row r="73" spans="1:6" ht="169.5" customHeight="1">
      <c r="A73" s="25" t="s">
        <v>140</v>
      </c>
      <c r="B73" s="99" t="s">
        <v>269</v>
      </c>
      <c r="C73" s="28" t="s">
        <v>11</v>
      </c>
      <c r="D73" s="29">
        <v>11</v>
      </c>
      <c r="E73" s="30"/>
      <c r="F73" s="63"/>
    </row>
    <row r="74" spans="1:6" ht="165" customHeight="1">
      <c r="A74" s="25" t="s">
        <v>141</v>
      </c>
      <c r="B74" s="102" t="s">
        <v>270</v>
      </c>
      <c r="C74" s="28" t="s">
        <v>142</v>
      </c>
      <c r="D74" s="29">
        <v>3</v>
      </c>
      <c r="E74" s="30"/>
      <c r="F74" s="63"/>
    </row>
    <row r="75" spans="1:6" ht="108">
      <c r="A75" s="25" t="s">
        <v>143</v>
      </c>
      <c r="B75" s="98" t="s">
        <v>144</v>
      </c>
      <c r="C75" s="28" t="s">
        <v>142</v>
      </c>
      <c r="D75" s="29">
        <v>1206</v>
      </c>
      <c r="E75" s="30"/>
      <c r="F75" s="63"/>
    </row>
    <row r="76" spans="1:6" ht="72">
      <c r="A76" s="25" t="s">
        <v>145</v>
      </c>
      <c r="B76" s="98" t="s">
        <v>146</v>
      </c>
      <c r="C76" s="28" t="s">
        <v>11</v>
      </c>
      <c r="D76" s="29">
        <v>5</v>
      </c>
      <c r="E76" s="30"/>
      <c r="F76" s="63"/>
    </row>
    <row r="77" spans="1:6" ht="168">
      <c r="A77" s="25" t="s">
        <v>147</v>
      </c>
      <c r="B77" s="99" t="s">
        <v>260</v>
      </c>
      <c r="C77" s="28" t="s">
        <v>11</v>
      </c>
      <c r="D77" s="29">
        <v>11</v>
      </c>
      <c r="E77" s="30"/>
      <c r="F77" s="63"/>
    </row>
    <row r="78" spans="1:6" ht="177" customHeight="1">
      <c r="A78" s="25" t="s">
        <v>148</v>
      </c>
      <c r="B78" s="99" t="s">
        <v>271</v>
      </c>
      <c r="C78" s="28" t="s">
        <v>11</v>
      </c>
      <c r="D78" s="29">
        <v>11</v>
      </c>
      <c r="E78" s="30"/>
      <c r="F78" s="63"/>
    </row>
    <row r="79" spans="1:6" ht="87" customHeight="1">
      <c r="A79" s="25" t="s">
        <v>149</v>
      </c>
      <c r="B79" s="98" t="s">
        <v>150</v>
      </c>
      <c r="C79" s="28" t="s">
        <v>11</v>
      </c>
      <c r="D79" s="29">
        <v>26</v>
      </c>
      <c r="E79" s="30"/>
      <c r="F79" s="63"/>
    </row>
    <row r="80" spans="1:6" ht="225.75" customHeight="1">
      <c r="A80" s="25" t="s">
        <v>151</v>
      </c>
      <c r="B80" s="99" t="s">
        <v>272</v>
      </c>
      <c r="C80" s="28" t="s">
        <v>142</v>
      </c>
      <c r="D80" s="29">
        <v>2334</v>
      </c>
      <c r="E80" s="30"/>
      <c r="F80" s="63"/>
    </row>
    <row r="81" spans="1:6" ht="36">
      <c r="A81" s="25" t="s">
        <v>152</v>
      </c>
      <c r="B81" s="99" t="s">
        <v>261</v>
      </c>
      <c r="C81" s="28" t="s">
        <v>142</v>
      </c>
      <c r="D81" s="29">
        <v>2334</v>
      </c>
      <c r="E81" s="30"/>
      <c r="F81" s="63"/>
    </row>
    <row r="82" spans="1:6" ht="84">
      <c r="A82" s="25" t="s">
        <v>153</v>
      </c>
      <c r="B82" s="98" t="s">
        <v>262</v>
      </c>
      <c r="C82" s="28" t="s">
        <v>26</v>
      </c>
      <c r="D82" s="29">
        <v>3</v>
      </c>
      <c r="E82" s="30"/>
      <c r="F82" s="63"/>
    </row>
    <row r="83" spans="1:6" ht="26.25" customHeight="1">
      <c r="A83" s="25" t="s">
        <v>154</v>
      </c>
      <c r="B83" s="99" t="s">
        <v>263</v>
      </c>
      <c r="C83" s="28" t="s">
        <v>26</v>
      </c>
      <c r="D83" s="29">
        <v>3</v>
      </c>
      <c r="E83" s="30"/>
      <c r="F83" s="63"/>
    </row>
    <row r="84" spans="1:6" ht="13.5" customHeight="1">
      <c r="A84" s="25"/>
      <c r="B84" s="97"/>
      <c r="C84" s="28"/>
      <c r="D84" s="29"/>
      <c r="E84" s="30"/>
      <c r="F84" s="62"/>
    </row>
    <row r="85" spans="1:6" ht="13.5" customHeight="1">
      <c r="A85" s="25"/>
      <c r="B85" s="97" t="s">
        <v>155</v>
      </c>
      <c r="C85" s="28"/>
      <c r="D85" s="29"/>
      <c r="E85" s="30"/>
      <c r="F85" s="62">
        <f>SUM(F72:F83)</f>
        <v>0</v>
      </c>
    </row>
    <row r="86" spans="1:6" ht="13.5" customHeight="1">
      <c r="A86" s="25"/>
      <c r="B86" s="97"/>
      <c r="C86" s="28"/>
      <c r="D86" s="29"/>
      <c r="E86" s="30"/>
      <c r="F86" s="62"/>
    </row>
    <row r="87" spans="1:6" ht="13.5" customHeight="1">
      <c r="A87" s="25"/>
      <c r="B87" s="97"/>
      <c r="C87" s="28"/>
      <c r="D87" s="29"/>
      <c r="E87" s="30"/>
      <c r="F87" s="62"/>
    </row>
    <row r="88" spans="1:6" ht="13.5" customHeight="1">
      <c r="A88" s="25"/>
      <c r="B88" s="97"/>
      <c r="C88" s="28"/>
      <c r="D88" s="29"/>
      <c r="E88" s="30"/>
      <c r="F88" s="62"/>
    </row>
    <row r="89" spans="1:6" ht="13.5" customHeight="1">
      <c r="A89" s="25"/>
      <c r="B89" s="97"/>
      <c r="C89" s="28"/>
      <c r="D89" s="29"/>
      <c r="E89" s="30"/>
      <c r="F89" s="62"/>
    </row>
    <row r="90" spans="1:6" ht="13.5" customHeight="1">
      <c r="A90" s="25"/>
      <c r="B90" s="103" t="s">
        <v>116</v>
      </c>
      <c r="C90" s="28"/>
      <c r="D90" s="29"/>
      <c r="E90" s="30"/>
      <c r="F90" s="62"/>
    </row>
    <row r="91" spans="1:6" ht="13.5" customHeight="1">
      <c r="A91" s="25"/>
      <c r="B91" s="97"/>
      <c r="C91" s="28"/>
      <c r="D91" s="29"/>
      <c r="E91" s="30"/>
      <c r="F91" s="62"/>
    </row>
    <row r="92" spans="1:6" ht="13.5" customHeight="1">
      <c r="A92" s="25" t="s">
        <v>48</v>
      </c>
      <c r="B92" s="97" t="str">
        <f>B6</f>
        <v>SANACIJA POSTOJEĆEG BILJNOG FONDA</v>
      </c>
      <c r="C92" s="28"/>
      <c r="D92" s="29"/>
      <c r="E92" s="30"/>
      <c r="F92" s="62">
        <f>F11</f>
        <v>0</v>
      </c>
    </row>
    <row r="93" spans="1:6" ht="13.5" customHeight="1">
      <c r="A93" s="25" t="s">
        <v>49</v>
      </c>
      <c r="B93" s="97" t="str">
        <f>B13</f>
        <v>PRIPREMNI RADOVI I MATERIJALI</v>
      </c>
      <c r="C93" s="28"/>
      <c r="D93" s="29"/>
      <c r="E93" s="30"/>
      <c r="F93" s="62">
        <f>F18</f>
        <v>0</v>
      </c>
    </row>
    <row r="94" spans="1:6" ht="13.5" customHeight="1">
      <c r="A94" s="25" t="s">
        <v>50</v>
      </c>
      <c r="B94" s="97" t="str">
        <f>B20</f>
        <v>UGRADNJA SUSTAVA ZA UPRAVLJANJE RASTA KORJENA</v>
      </c>
      <c r="C94" s="28"/>
      <c r="D94" s="29"/>
      <c r="E94" s="30"/>
      <c r="F94" s="62">
        <f>F33</f>
        <v>0</v>
      </c>
    </row>
    <row r="95" spans="1:6" ht="13.5" customHeight="1">
      <c r="A95" s="25" t="s">
        <v>51</v>
      </c>
      <c r="B95" s="97" t="str">
        <f>B35</f>
        <v>ZEMLJANI RADOVI I MATERIJALI</v>
      </c>
      <c r="C95" s="28"/>
      <c r="D95" s="29"/>
      <c r="E95" s="30"/>
      <c r="F95" s="62">
        <f>F43</f>
        <v>0</v>
      </c>
    </row>
    <row r="96" spans="1:6" ht="13.5" customHeight="1">
      <c r="A96" s="25" t="s">
        <v>52</v>
      </c>
      <c r="B96" s="97" t="str">
        <f>B45</f>
        <v>RADOVI S BILJNIM MATERIJALIMA</v>
      </c>
      <c r="C96" s="28"/>
      <c r="D96" s="29"/>
      <c r="E96" s="30"/>
      <c r="F96" s="62">
        <f>F53</f>
        <v>0</v>
      </c>
    </row>
    <row r="97" spans="1:6" ht="13.5" customHeight="1">
      <c r="A97" s="25" t="s">
        <v>100</v>
      </c>
      <c r="B97" s="97" t="str">
        <f>B55</f>
        <v>BILJNI MATERIJAL</v>
      </c>
      <c r="C97" s="28"/>
      <c r="D97" s="29"/>
      <c r="E97" s="70"/>
      <c r="F97" s="71">
        <f>F68</f>
        <v>0</v>
      </c>
    </row>
    <row r="98" spans="1:6" ht="13.5" customHeight="1">
      <c r="A98" s="25" t="s">
        <v>138</v>
      </c>
      <c r="B98" s="97" t="str">
        <f>B70</f>
        <v>SUSTAV NAVODNJAVANJA</v>
      </c>
      <c r="E98" s="72"/>
      <c r="F98" s="69">
        <f>F85</f>
        <v>0</v>
      </c>
    </row>
    <row r="99" spans="1:6" ht="13.5" customHeight="1">
      <c r="A99" s="25"/>
      <c r="B99" s="97"/>
      <c r="C99" s="28"/>
      <c r="D99" s="29"/>
      <c r="E99" s="67" t="s">
        <v>27</v>
      </c>
      <c r="F99" s="68">
        <f>SUM(F92:F98)</f>
        <v>0</v>
      </c>
    </row>
    <row r="100" spans="1:6" ht="14.25" customHeight="1">
      <c r="A100" s="25"/>
      <c r="B100" s="97"/>
      <c r="C100" s="28"/>
      <c r="D100" s="29"/>
      <c r="E100" s="30"/>
      <c r="F100" s="62"/>
    </row>
    <row r="101" spans="1:6" ht="14.25" customHeight="1">
      <c r="A101" s="25"/>
      <c r="B101" s="97"/>
      <c r="C101" s="28"/>
      <c r="D101" s="29"/>
      <c r="E101" s="30"/>
      <c r="F101" s="62"/>
    </row>
    <row r="102" spans="1:6" ht="14.25" customHeight="1">
      <c r="A102" s="25"/>
      <c r="B102" s="97"/>
      <c r="C102" s="28"/>
      <c r="D102" s="29"/>
      <c r="E102" s="30"/>
      <c r="F102" s="62"/>
    </row>
    <row r="103" spans="1:6" ht="14.25" customHeight="1">
      <c r="A103" s="25"/>
      <c r="B103" s="96"/>
      <c r="C103" s="28"/>
      <c r="D103" s="29"/>
      <c r="E103" s="30"/>
      <c r="F103" s="30"/>
    </row>
    <row r="104" spans="1:6" ht="14.25" customHeight="1">
      <c r="A104" s="25"/>
      <c r="B104" s="57"/>
      <c r="C104" s="28"/>
      <c r="D104" s="29"/>
      <c r="E104" s="46"/>
      <c r="F104" s="46"/>
    </row>
    <row r="105" spans="1:6" ht="14.25" customHeight="1">
      <c r="A105" s="25"/>
      <c r="B105" s="104"/>
      <c r="C105" s="28"/>
      <c r="D105" s="29"/>
      <c r="E105" s="46"/>
      <c r="F105" s="46"/>
    </row>
    <row r="106" spans="1:6" ht="14.25" customHeight="1">
      <c r="A106" s="25"/>
      <c r="B106" s="104"/>
      <c r="C106" s="28"/>
      <c r="D106" s="29"/>
      <c r="E106" s="46"/>
      <c r="F106" s="46"/>
    </row>
    <row r="107" spans="1:6" ht="14.25" customHeight="1">
      <c r="A107" s="19"/>
      <c r="B107" s="105"/>
      <c r="C107" s="26"/>
      <c r="D107" s="14"/>
      <c r="E107" s="15"/>
      <c r="F107" s="15"/>
    </row>
    <row r="108" spans="1:6" ht="14.25" customHeight="1">
      <c r="A108" s="19"/>
      <c r="B108" s="106"/>
      <c r="C108" s="27"/>
      <c r="D108" s="22"/>
      <c r="E108" s="23"/>
      <c r="F108" s="56"/>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97" firstPageNumber="105" fitToHeight="0" orientation="portrait" useFirstPageNumber="1"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25"/>
  <sheetViews>
    <sheetView view="pageBreakPreview" topLeftCell="A19" zoomScaleNormal="100" zoomScaleSheetLayoutView="100" workbookViewId="0">
      <selection activeCell="I9" sqref="I9"/>
    </sheetView>
  </sheetViews>
  <sheetFormatPr defaultRowHeight="15"/>
  <cols>
    <col min="1" max="1" width="6.5703125" customWidth="1"/>
    <col min="2" max="2" width="36.28515625" customWidth="1"/>
    <col min="4" max="4" width="9.5703125" style="2" customWidth="1"/>
    <col min="5" max="5" width="11.28515625" style="3" bestFit="1" customWidth="1"/>
    <col min="6" max="6" width="16.85546875" style="3" customWidth="1"/>
  </cols>
  <sheetData>
    <row r="1" spans="1:6" ht="61.5" customHeight="1">
      <c r="A1" s="130"/>
      <c r="B1" s="130"/>
      <c r="C1" s="130"/>
      <c r="D1" s="130"/>
      <c r="E1" s="130"/>
      <c r="F1" s="130"/>
    </row>
    <row r="2" spans="1:6" ht="21" customHeight="1">
      <c r="A2" s="133" t="s">
        <v>223</v>
      </c>
      <c r="B2" s="133"/>
      <c r="C2" s="133"/>
      <c r="D2" s="133"/>
      <c r="E2" s="133"/>
      <c r="F2" s="133"/>
    </row>
    <row r="3" spans="1:6" ht="21" customHeight="1" thickBot="1">
      <c r="A3" s="132" t="s">
        <v>224</v>
      </c>
      <c r="B3" s="132"/>
      <c r="C3" s="132"/>
      <c r="D3" s="132"/>
      <c r="E3" s="132"/>
      <c r="F3" s="132"/>
    </row>
    <row r="4" spans="1:6" ht="15.75" thickBot="1">
      <c r="A4" s="90" t="s">
        <v>2</v>
      </c>
      <c r="B4" s="91" t="s">
        <v>3</v>
      </c>
      <c r="C4" s="91" t="s">
        <v>4</v>
      </c>
      <c r="D4" s="92" t="s">
        <v>5</v>
      </c>
      <c r="E4" s="93" t="s">
        <v>6</v>
      </c>
      <c r="F4" s="93" t="s">
        <v>7</v>
      </c>
    </row>
    <row r="5" spans="1:6">
      <c r="A5" s="58"/>
      <c r="B5" s="6"/>
      <c r="C5" s="6"/>
      <c r="D5" s="8"/>
      <c r="E5" s="59"/>
      <c r="F5" s="59"/>
    </row>
    <row r="6" spans="1:6">
      <c r="A6" s="58" t="s">
        <v>53</v>
      </c>
      <c r="B6" s="5" t="s">
        <v>221</v>
      </c>
      <c r="C6" s="6"/>
      <c r="D6" s="8"/>
      <c r="E6" s="59"/>
      <c r="F6" s="59"/>
    </row>
    <row r="7" spans="1:6">
      <c r="A7" s="58"/>
      <c r="B7" s="6"/>
      <c r="C7" s="6"/>
      <c r="D7" s="8"/>
      <c r="E7" s="59"/>
      <c r="F7" s="59"/>
    </row>
    <row r="8" spans="1:6" ht="28.5" customHeight="1">
      <c r="A8" s="25" t="s">
        <v>225</v>
      </c>
      <c r="B8" s="110" t="s">
        <v>318</v>
      </c>
      <c r="C8" s="28" t="s">
        <v>11</v>
      </c>
      <c r="D8" s="29">
        <v>3</v>
      </c>
      <c r="E8" s="30">
        <v>0</v>
      </c>
      <c r="F8" s="30">
        <f t="shared" ref="F8:F19" si="0">D8*E8</f>
        <v>0</v>
      </c>
    </row>
    <row r="9" spans="1:6" ht="150" customHeight="1">
      <c r="A9" s="25" t="s">
        <v>226</v>
      </c>
      <c r="B9" s="110" t="s">
        <v>257</v>
      </c>
      <c r="C9" s="28" t="s">
        <v>227</v>
      </c>
      <c r="D9" s="29">
        <v>285</v>
      </c>
      <c r="E9" s="30">
        <v>0</v>
      </c>
      <c r="F9" s="30">
        <f t="shared" si="0"/>
        <v>0</v>
      </c>
    </row>
    <row r="10" spans="1:6" ht="90">
      <c r="A10" s="25" t="s">
        <v>228</v>
      </c>
      <c r="B10" s="110" t="s">
        <v>229</v>
      </c>
      <c r="C10" s="28" t="s">
        <v>230</v>
      </c>
      <c r="D10" s="29">
        <v>25.96</v>
      </c>
      <c r="E10" s="46">
        <v>0</v>
      </c>
      <c r="F10" s="46">
        <f t="shared" si="0"/>
        <v>0</v>
      </c>
    </row>
    <row r="11" spans="1:6" ht="45">
      <c r="A11" s="25" t="s">
        <v>231</v>
      </c>
      <c r="B11" s="110" t="s">
        <v>232</v>
      </c>
      <c r="C11" s="28" t="s">
        <v>26</v>
      </c>
      <c r="D11" s="29">
        <v>1</v>
      </c>
      <c r="E11" s="30">
        <v>0</v>
      </c>
      <c r="F11" s="30">
        <f t="shared" si="0"/>
        <v>0</v>
      </c>
    </row>
    <row r="12" spans="1:6" ht="101.25">
      <c r="A12" s="25" t="s">
        <v>233</v>
      </c>
      <c r="B12" s="111" t="s">
        <v>234</v>
      </c>
      <c r="C12" s="28" t="s">
        <v>26</v>
      </c>
      <c r="D12" s="29">
        <v>10</v>
      </c>
      <c r="E12" s="46">
        <v>0</v>
      </c>
      <c r="F12" s="46">
        <f t="shared" si="0"/>
        <v>0</v>
      </c>
    </row>
    <row r="13" spans="1:6" ht="157.5" customHeight="1">
      <c r="A13" s="25" t="s">
        <v>235</v>
      </c>
      <c r="B13" s="111" t="s">
        <v>236</v>
      </c>
      <c r="C13" s="28" t="s">
        <v>26</v>
      </c>
      <c r="D13" s="29">
        <v>10</v>
      </c>
      <c r="E13" s="46">
        <v>0</v>
      </c>
      <c r="F13" s="46">
        <f t="shared" si="0"/>
        <v>0</v>
      </c>
    </row>
    <row r="14" spans="1:6" ht="56.25">
      <c r="A14" s="25" t="s">
        <v>237</v>
      </c>
      <c r="B14" s="111" t="s">
        <v>238</v>
      </c>
      <c r="C14" s="28" t="s">
        <v>227</v>
      </c>
      <c r="D14" s="29">
        <v>240</v>
      </c>
      <c r="E14" s="30">
        <v>0</v>
      </c>
      <c r="F14" s="46">
        <f t="shared" si="0"/>
        <v>0</v>
      </c>
    </row>
    <row r="15" spans="1:6" ht="33.75">
      <c r="A15" s="25" t="s">
        <v>239</v>
      </c>
      <c r="B15" s="111" t="s">
        <v>313</v>
      </c>
      <c r="C15" s="28" t="s">
        <v>227</v>
      </c>
      <c r="D15" s="29">
        <v>198</v>
      </c>
      <c r="E15" s="30">
        <v>0</v>
      </c>
      <c r="F15" s="46">
        <f t="shared" si="0"/>
        <v>0</v>
      </c>
    </row>
    <row r="16" spans="1:6" ht="56.25">
      <c r="A16" s="25" t="s">
        <v>240</v>
      </c>
      <c r="B16" s="112" t="s">
        <v>241</v>
      </c>
      <c r="C16" s="28" t="s">
        <v>26</v>
      </c>
      <c r="D16" s="29">
        <v>10</v>
      </c>
      <c r="E16" s="30">
        <v>0</v>
      </c>
      <c r="F16" s="46">
        <f t="shared" si="0"/>
        <v>0</v>
      </c>
    </row>
    <row r="17" spans="1:6" ht="335.25" customHeight="1">
      <c r="A17" s="25" t="s">
        <v>242</v>
      </c>
      <c r="B17" s="113" t="s">
        <v>273</v>
      </c>
      <c r="C17" s="28" t="s">
        <v>26</v>
      </c>
      <c r="D17" s="29">
        <v>5</v>
      </c>
      <c r="E17" s="30">
        <v>0</v>
      </c>
      <c r="F17" s="63">
        <f t="shared" si="0"/>
        <v>0</v>
      </c>
    </row>
    <row r="18" spans="1:6" ht="409.5" customHeight="1">
      <c r="A18" s="25" t="s">
        <v>243</v>
      </c>
      <c r="B18" s="113" t="s">
        <v>274</v>
      </c>
      <c r="C18" s="28" t="s">
        <v>26</v>
      </c>
      <c r="D18" s="29">
        <v>10</v>
      </c>
      <c r="E18" s="30">
        <v>0</v>
      </c>
      <c r="F18" s="63">
        <f t="shared" si="0"/>
        <v>0</v>
      </c>
    </row>
    <row r="19" spans="1:6" ht="123.75">
      <c r="A19" s="25" t="s">
        <v>244</v>
      </c>
      <c r="B19" s="112" t="s">
        <v>245</v>
      </c>
      <c r="C19" s="28" t="s">
        <v>246</v>
      </c>
      <c r="D19" s="29">
        <v>1</v>
      </c>
      <c r="E19" s="30">
        <v>0</v>
      </c>
      <c r="F19" s="63">
        <f t="shared" si="0"/>
        <v>0</v>
      </c>
    </row>
    <row r="20" spans="1:6" ht="13.5" customHeight="1">
      <c r="A20" s="25"/>
      <c r="B20" s="61"/>
      <c r="C20" s="28"/>
      <c r="D20" s="29"/>
      <c r="E20" s="30"/>
      <c r="F20" s="62"/>
    </row>
    <row r="21" spans="1:6" ht="13.5" customHeight="1">
      <c r="A21" s="25"/>
      <c r="B21" s="61"/>
      <c r="C21" s="28"/>
      <c r="D21" s="29"/>
      <c r="E21" s="30"/>
      <c r="F21" s="62"/>
    </row>
    <row r="22" spans="1:6" ht="13.5" customHeight="1">
      <c r="A22" s="25"/>
      <c r="B22" s="66" t="s">
        <v>116</v>
      </c>
      <c r="C22" s="28"/>
      <c r="D22" s="29"/>
      <c r="E22" s="30"/>
      <c r="F22" s="62"/>
    </row>
    <row r="23" spans="1:6" ht="13.5" customHeight="1">
      <c r="A23" s="25"/>
      <c r="B23" s="66"/>
      <c r="C23" s="28"/>
      <c r="D23" s="29"/>
      <c r="E23" s="30"/>
      <c r="F23" s="62"/>
    </row>
    <row r="24" spans="1:6" ht="13.5" customHeight="1">
      <c r="A24" s="25" t="s">
        <v>53</v>
      </c>
      <c r="B24" s="61" t="str">
        <f>B6</f>
        <v>ELEKTROINSTALACIJE</v>
      </c>
      <c r="C24" s="28"/>
      <c r="D24" s="29"/>
      <c r="E24" s="30"/>
      <c r="F24" s="62">
        <f>F21</f>
        <v>0</v>
      </c>
    </row>
    <row r="25" spans="1:6" ht="13.5" customHeight="1">
      <c r="A25" s="25"/>
      <c r="B25" s="61"/>
      <c r="C25" s="28"/>
      <c r="D25" s="29"/>
      <c r="E25" s="67" t="s">
        <v>27</v>
      </c>
      <c r="F25" s="68">
        <v>0</v>
      </c>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97" firstPageNumber="105" fitToHeight="0" orientation="portrait" useFirstPageNumber="1"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F15"/>
  <sheetViews>
    <sheetView view="pageBreakPreview" topLeftCell="A13" zoomScaleNormal="100" zoomScaleSheetLayoutView="100" workbookViewId="0">
      <selection activeCell="B8" sqref="B8"/>
    </sheetView>
  </sheetViews>
  <sheetFormatPr defaultRowHeight="15"/>
  <cols>
    <col min="1" max="1" width="6.5703125" customWidth="1"/>
    <col min="2" max="2" width="36.28515625" customWidth="1"/>
    <col min="4" max="4" width="9" style="2" customWidth="1"/>
    <col min="5" max="5" width="11.28515625" style="3" bestFit="1" customWidth="1"/>
    <col min="6" max="6" width="16.85546875" style="3" customWidth="1"/>
  </cols>
  <sheetData>
    <row r="1" spans="1:6" ht="61.5" customHeight="1">
      <c r="A1" s="130"/>
      <c r="B1" s="130"/>
      <c r="C1" s="130"/>
      <c r="D1" s="130"/>
      <c r="E1" s="130"/>
      <c r="F1" s="130"/>
    </row>
    <row r="2" spans="1:6" ht="21" customHeight="1">
      <c r="A2" s="133" t="s">
        <v>132</v>
      </c>
      <c r="B2" s="133"/>
      <c r="C2" s="133"/>
      <c r="D2" s="133"/>
      <c r="E2" s="133"/>
      <c r="F2" s="133"/>
    </row>
    <row r="3" spans="1:6" ht="21" customHeight="1" thickBot="1">
      <c r="A3" s="132" t="s">
        <v>248</v>
      </c>
      <c r="B3" s="132"/>
      <c r="C3" s="132"/>
      <c r="D3" s="132"/>
      <c r="E3" s="132"/>
      <c r="F3" s="132"/>
    </row>
    <row r="4" spans="1:6" ht="15.75" thickBot="1">
      <c r="A4" s="90" t="s">
        <v>2</v>
      </c>
      <c r="B4" s="91" t="s">
        <v>3</v>
      </c>
      <c r="C4" s="91" t="s">
        <v>4</v>
      </c>
      <c r="D4" s="92" t="s">
        <v>5</v>
      </c>
      <c r="E4" s="93" t="s">
        <v>6</v>
      </c>
      <c r="F4" s="93" t="s">
        <v>7</v>
      </c>
    </row>
    <row r="6" spans="1:6" ht="67.5">
      <c r="A6" s="25" t="s">
        <v>249</v>
      </c>
      <c r="B6" s="114" t="s">
        <v>275</v>
      </c>
      <c r="C6" s="28" t="s">
        <v>11</v>
      </c>
      <c r="D6" s="29">
        <v>1</v>
      </c>
      <c r="E6" s="30"/>
      <c r="F6" s="30"/>
    </row>
    <row r="7" spans="1:6" ht="45">
      <c r="A7" s="25" t="s">
        <v>250</v>
      </c>
      <c r="B7" s="115" t="s">
        <v>276</v>
      </c>
      <c r="C7" s="28" t="s">
        <v>11</v>
      </c>
      <c r="D7" s="29">
        <v>1</v>
      </c>
      <c r="E7" s="30"/>
      <c r="F7" s="30"/>
    </row>
    <row r="8" spans="1:6" ht="67.5">
      <c r="A8" s="25" t="s">
        <v>251</v>
      </c>
      <c r="B8" s="111" t="s">
        <v>319</v>
      </c>
      <c r="C8" s="28" t="s">
        <v>142</v>
      </c>
      <c r="D8" s="29">
        <v>140</v>
      </c>
      <c r="E8" s="46"/>
      <c r="F8" s="30"/>
    </row>
    <row r="9" spans="1:6" ht="56.25">
      <c r="A9" s="25" t="s">
        <v>252</v>
      </c>
      <c r="B9" s="114" t="s">
        <v>277</v>
      </c>
      <c r="C9" s="28" t="s">
        <v>185</v>
      </c>
      <c r="D9" s="29">
        <v>159.29</v>
      </c>
      <c r="E9" s="46"/>
      <c r="F9" s="30"/>
    </row>
    <row r="10" spans="1:6" ht="67.5">
      <c r="A10" s="25" t="s">
        <v>253</v>
      </c>
      <c r="B10" s="114" t="s">
        <v>278</v>
      </c>
      <c r="C10" s="28" t="s">
        <v>185</v>
      </c>
      <c r="D10" s="29">
        <v>600</v>
      </c>
      <c r="E10" s="46"/>
      <c r="F10" s="30"/>
    </row>
    <row r="11" spans="1:6" ht="45">
      <c r="A11" s="25" t="s">
        <v>254</v>
      </c>
      <c r="B11" s="114" t="s">
        <v>279</v>
      </c>
      <c r="C11" s="28" t="s">
        <v>185</v>
      </c>
      <c r="D11" s="29">
        <v>1650</v>
      </c>
      <c r="E11" s="46"/>
      <c r="F11" s="30"/>
    </row>
    <row r="12" spans="1:6" ht="150.75" customHeight="1">
      <c r="A12" s="25" t="s">
        <v>255</v>
      </c>
      <c r="B12" s="116" t="s">
        <v>281</v>
      </c>
      <c r="C12" s="28" t="s">
        <v>185</v>
      </c>
      <c r="D12" s="29">
        <v>37.799999999999997</v>
      </c>
      <c r="E12" s="30"/>
      <c r="F12" s="30"/>
    </row>
    <row r="13" spans="1:6" ht="168.75">
      <c r="A13" s="25" t="s">
        <v>256</v>
      </c>
      <c r="B13" s="114" t="s">
        <v>280</v>
      </c>
      <c r="C13" s="28" t="s">
        <v>128</v>
      </c>
      <c r="D13" s="29">
        <v>360</v>
      </c>
      <c r="E13" s="30"/>
      <c r="F13" s="30"/>
    </row>
    <row r="14" spans="1:6" ht="14.25" customHeight="1">
      <c r="A14" s="25"/>
      <c r="B14" s="45"/>
      <c r="C14" s="28"/>
      <c r="D14" s="29"/>
      <c r="E14" s="30"/>
      <c r="F14" s="30"/>
    </row>
    <row r="15" spans="1:6">
      <c r="A15" s="25"/>
      <c r="B15" s="61" t="s">
        <v>199</v>
      </c>
      <c r="C15" s="28"/>
      <c r="D15" s="29"/>
      <c r="E15" s="30"/>
      <c r="F15" s="68">
        <f>SUM(F6:F13)</f>
        <v>0</v>
      </c>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97" firstPageNumber="105" fitToHeight="0" orientation="portrait" useFirstPageNumber="1"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tabSelected="1" view="pageBreakPreview" zoomScaleNormal="100" zoomScaleSheetLayoutView="100" workbookViewId="0">
      <selection activeCell="H3" sqref="H3"/>
    </sheetView>
  </sheetViews>
  <sheetFormatPr defaultRowHeight="15"/>
  <cols>
    <col min="1" max="1" width="6.5703125" customWidth="1"/>
    <col min="2" max="2" width="36.28515625" customWidth="1"/>
    <col min="4" max="4" width="9" style="2" customWidth="1"/>
    <col min="5" max="5" width="10.7109375" style="3" bestFit="1" customWidth="1"/>
    <col min="6" max="6" width="16.85546875" style="3" customWidth="1"/>
  </cols>
  <sheetData>
    <row r="1" spans="1:6" ht="61.5" customHeight="1">
      <c r="A1" s="130"/>
      <c r="B1" s="130"/>
      <c r="C1" s="130"/>
      <c r="D1" s="130"/>
      <c r="E1" s="130"/>
      <c r="F1" s="130"/>
    </row>
    <row r="2" spans="1:6" s="24" customFormat="1" ht="17.25" customHeight="1">
      <c r="A2" s="134" t="s">
        <v>133</v>
      </c>
      <c r="B2" s="134"/>
      <c r="C2" s="134"/>
      <c r="D2" s="134"/>
      <c r="E2" s="134"/>
      <c r="F2" s="134"/>
    </row>
    <row r="3" spans="1:6" s="24" customFormat="1" ht="17.25" customHeight="1">
      <c r="A3" s="135" t="s">
        <v>29</v>
      </c>
      <c r="B3" s="135"/>
      <c r="C3" s="135"/>
      <c r="D3" s="135"/>
      <c r="E3" s="135"/>
      <c r="F3" s="135"/>
    </row>
    <row r="5" spans="1:6" ht="15.75">
      <c r="A5" s="53" t="s">
        <v>8</v>
      </c>
      <c r="B5" s="34" t="s">
        <v>9</v>
      </c>
      <c r="C5" s="34"/>
      <c r="D5" s="35"/>
      <c r="E5" s="36"/>
      <c r="F5" s="36">
        <f>'PRIPREMNI RADOVI'!F17</f>
        <v>0</v>
      </c>
    </row>
    <row r="6" spans="1:6" ht="15.75">
      <c r="A6" s="44"/>
      <c r="B6" s="34"/>
      <c r="C6" s="34"/>
      <c r="D6" s="35"/>
      <c r="E6" s="36"/>
      <c r="F6" s="38"/>
    </row>
    <row r="7" spans="1:6" ht="15.75">
      <c r="A7" s="44" t="s">
        <v>17</v>
      </c>
      <c r="B7" s="34" t="s">
        <v>18</v>
      </c>
      <c r="C7" s="34"/>
      <c r="D7" s="35"/>
      <c r="E7" s="36"/>
      <c r="F7" s="36">
        <f>'ZEMLJANI RADOVI'!F25</f>
        <v>0</v>
      </c>
    </row>
    <row r="8" spans="1:6" ht="15.75">
      <c r="A8" s="44"/>
      <c r="B8" s="34"/>
      <c r="C8" s="34"/>
      <c r="D8" s="35"/>
      <c r="E8" s="36"/>
    </row>
    <row r="9" spans="1:6" ht="15.75">
      <c r="A9" s="44" t="s">
        <v>24</v>
      </c>
      <c r="B9" s="34" t="s">
        <v>36</v>
      </c>
      <c r="C9" s="34"/>
      <c r="D9" s="35"/>
      <c r="E9" s="36"/>
      <c r="F9" s="36">
        <f>'BETONSKI RADOVI'!F22</f>
        <v>0</v>
      </c>
    </row>
    <row r="10" spans="1:6" ht="15.75">
      <c r="A10" s="44"/>
      <c r="B10" s="34"/>
      <c r="C10" s="34"/>
      <c r="D10" s="35"/>
      <c r="E10" s="36"/>
      <c r="F10" s="36"/>
    </row>
    <row r="11" spans="1:6" ht="15.75">
      <c r="A11" s="44" t="s">
        <v>43</v>
      </c>
      <c r="B11" s="34" t="s">
        <v>136</v>
      </c>
      <c r="C11" s="34"/>
      <c r="D11" s="35"/>
      <c r="E11" s="36"/>
      <c r="F11" s="36">
        <f>OBORINA!F34</f>
        <v>0</v>
      </c>
    </row>
    <row r="12" spans="1:6" ht="15.75">
      <c r="A12" s="44"/>
      <c r="B12" s="34"/>
      <c r="C12" s="34"/>
      <c r="D12" s="35"/>
      <c r="E12" s="36"/>
      <c r="F12" s="36"/>
    </row>
    <row r="13" spans="1:6" ht="15.75">
      <c r="A13" s="44" t="s">
        <v>44</v>
      </c>
      <c r="B13" s="34" t="s">
        <v>46</v>
      </c>
      <c r="C13" s="34"/>
      <c r="D13" s="35"/>
      <c r="E13" s="36"/>
      <c r="F13" s="36">
        <f>HORTIKULTURA!F99</f>
        <v>0</v>
      </c>
    </row>
    <row r="14" spans="1:6" ht="15.75">
      <c r="A14" s="44"/>
      <c r="B14" s="34"/>
      <c r="C14" s="34"/>
      <c r="D14" s="35"/>
      <c r="E14" s="36"/>
      <c r="F14" s="36"/>
    </row>
    <row r="15" spans="1:6" ht="15.75">
      <c r="A15" s="44" t="s">
        <v>45</v>
      </c>
      <c r="B15" s="34" t="s">
        <v>221</v>
      </c>
      <c r="C15" s="34"/>
      <c r="D15" s="35"/>
      <c r="E15" s="36"/>
      <c r="F15" s="36">
        <f>ELEKTROINSTALACIJE!F25</f>
        <v>0</v>
      </c>
    </row>
    <row r="16" spans="1:6" ht="15.75">
      <c r="A16" s="44"/>
      <c r="B16" s="34"/>
      <c r="C16" s="34"/>
      <c r="D16" s="35"/>
      <c r="E16" s="36"/>
      <c r="F16" s="36"/>
    </row>
    <row r="17" spans="1:6" ht="15.75">
      <c r="A17" s="44" t="s">
        <v>247</v>
      </c>
      <c r="B17" s="34" t="s">
        <v>32</v>
      </c>
      <c r="C17" s="34"/>
      <c r="D17" s="35"/>
      <c r="E17" s="36"/>
      <c r="F17" s="36">
        <f>'OSTALI RADOVI'!F15</f>
        <v>0</v>
      </c>
    </row>
    <row r="18" spans="1:6" ht="15.75">
      <c r="B18" s="34"/>
      <c r="C18" s="34"/>
      <c r="D18" s="35"/>
      <c r="E18" s="36"/>
      <c r="F18" s="36"/>
    </row>
    <row r="19" spans="1:6" ht="16.5" thickBot="1">
      <c r="B19" s="39" t="s">
        <v>30</v>
      </c>
      <c r="C19" s="40"/>
      <c r="D19" s="41"/>
      <c r="E19" s="42"/>
      <c r="F19" s="43">
        <f>SUM(F5:F17)</f>
        <v>0</v>
      </c>
    </row>
    <row r="20" spans="1:6" ht="15.75" thickTop="1"/>
    <row r="21" spans="1:6" ht="15.75">
      <c r="B21" s="37" t="s">
        <v>35</v>
      </c>
      <c r="C21" s="37"/>
      <c r="D21" s="54"/>
      <c r="E21" s="38"/>
      <c r="F21" s="38">
        <f>F19*0.25</f>
        <v>0</v>
      </c>
    </row>
    <row r="22" spans="1:6" ht="15.75">
      <c r="B22" s="37"/>
      <c r="C22" s="37"/>
      <c r="D22" s="54"/>
      <c r="E22" s="38"/>
      <c r="F22" s="38"/>
    </row>
    <row r="23" spans="1:6" ht="15.75">
      <c r="B23" s="37" t="s">
        <v>27</v>
      </c>
      <c r="C23" s="37"/>
      <c r="D23" s="54"/>
      <c r="E23" s="38"/>
      <c r="F23" s="38">
        <f>F21+F19</f>
        <v>0</v>
      </c>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98" firstPageNumber="105" fitToHeight="0" orientation="portrait" useFirstPageNumber="1"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18</vt:i4>
      </vt:variant>
    </vt:vector>
  </HeadingPairs>
  <TitlesOfParts>
    <vt:vector size="27" baseType="lpstr">
      <vt:lpstr>Uvjeti i napomene</vt:lpstr>
      <vt:lpstr>PRIPREMNI RADOVI</vt:lpstr>
      <vt:lpstr>ZEMLJANI RADOVI</vt:lpstr>
      <vt:lpstr>BETONSKI RADOVI</vt:lpstr>
      <vt:lpstr>OBORINA</vt:lpstr>
      <vt:lpstr>HORTIKULTURA</vt:lpstr>
      <vt:lpstr>ELEKTROINSTALACIJE</vt:lpstr>
      <vt:lpstr>OSTALI RADOVI</vt:lpstr>
      <vt:lpstr>REKAP SVE</vt:lpstr>
      <vt:lpstr>'BETONSKI RADOVI'!Ispis_naslova</vt:lpstr>
      <vt:lpstr>ELEKTROINSTALACIJE!Ispis_naslova</vt:lpstr>
      <vt:lpstr>HORTIKULTURA!Ispis_naslova</vt:lpstr>
      <vt:lpstr>OBORINA!Ispis_naslova</vt:lpstr>
      <vt:lpstr>'OSTALI RADOVI'!Ispis_naslova</vt:lpstr>
      <vt:lpstr>'PRIPREMNI RADOVI'!Ispis_naslova</vt:lpstr>
      <vt:lpstr>'REKAP SVE'!Ispis_naslova</vt:lpstr>
      <vt:lpstr>'Uvjeti i napomene'!Ispis_naslova</vt:lpstr>
      <vt:lpstr>'ZEMLJANI RADOVI'!Ispis_naslova</vt:lpstr>
      <vt:lpstr>'BETONSKI RADOVI'!Podrucje_ispisa</vt:lpstr>
      <vt:lpstr>ELEKTROINSTALACIJE!Podrucje_ispisa</vt:lpstr>
      <vt:lpstr>HORTIKULTURA!Podrucje_ispisa</vt:lpstr>
      <vt:lpstr>OBORINA!Podrucje_ispisa</vt:lpstr>
      <vt:lpstr>'OSTALI RADOVI'!Podrucje_ispisa</vt:lpstr>
      <vt:lpstr>'PRIPREMNI RADOVI'!Podrucje_ispisa</vt:lpstr>
      <vt:lpstr>'REKAP SVE'!Podrucje_ispisa</vt:lpstr>
      <vt:lpstr>'Uvjeti i napomene'!Podrucje_ispisa</vt:lpstr>
      <vt:lpstr>'ZEMLJANI RADOVI'!Podrucje_ispisa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Mikulandra</dc:creator>
  <cp:lastModifiedBy>Korisnik</cp:lastModifiedBy>
  <cp:lastPrinted>2019-09-03T21:03:32Z</cp:lastPrinted>
  <dcterms:created xsi:type="dcterms:W3CDTF">2019-05-12T08:26:12Z</dcterms:created>
  <dcterms:modified xsi:type="dcterms:W3CDTF">2020-08-12T06:28:31Z</dcterms:modified>
</cp:coreProperties>
</file>